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F97A521C-DF9B-4D4C-9FF4-CA5AD305B47F}" xr6:coauthVersionLast="41" xr6:coauthVersionMax="41" xr10:uidLastSave="{00000000-0000-0000-0000-000000000000}"/>
  <bookViews>
    <workbookView xWindow="-120" yWindow="-120" windowWidth="15600" windowHeight="11160" xr2:uid="{00000000-000D-0000-FFFF-FFFF00000000}"/>
  </bookViews>
  <sheets>
    <sheet name="เป้าหมายการออม" sheetId="9" r:id="rId1"/>
    <sheet name="งบดุล" sheetId="10" r:id="rId2"/>
    <sheet name="งบรายได้และค่าใช้จ่าย" sheetId="12" r:id="rId3"/>
    <sheet name="saving plan" sheetId="6" r:id="rId4"/>
  </sheets>
  <definedNames>
    <definedName name="_xlnm._FilterDatabase" localSheetId="3" hidden="1">'saving plan'!$A$6:$H$6</definedName>
    <definedName name="Back" localSheetId="0">#REF!</definedName>
    <definedName name="Back">#REF!</definedName>
    <definedName name="Back5" localSheetId="0">#REF!</definedName>
    <definedName name="Back5">#REF!</definedName>
    <definedName name="CR" localSheetId="0">#REF!</definedName>
    <definedName name="CR">#REF!</definedName>
    <definedName name="Face" localSheetId="0">#REF!</definedName>
    <definedName name="Face">#REF!</definedName>
    <definedName name="_xlnm.Print_Area" localSheetId="1">งบดุล!$A$1:$G$29</definedName>
    <definedName name="_xlnm.Print_Area" localSheetId="2">งบรายได้และค่าใช้จ่าย!$A$1:$C$60</definedName>
    <definedName name="_xlnm.Print_Titles" localSheetId="1">งบดุล!$1:$3</definedName>
    <definedName name="_xlnm.Print_Titles" localSheetId="2">งบรายได้และค่าใช้จ่าย!$1:$1</definedName>
    <definedName name="เล่นใหม่" localSheetId="0">#REF!</definedName>
    <definedName name="เล่นใหม่">#REF!</definedName>
    <definedName name="คำนวณ" localSheetId="0">#REF!</definedName>
    <definedName name="คำนวณ">#REF!</definedName>
    <definedName name="คำนวณงบดุลของคุณ" localSheetId="0">#REF!</definedName>
    <definedName name="คำนวณงบดุลของคุณ">#REF!</definedName>
    <definedName name="คำนวณงบรายได้และค่าใช้จ่ายของคุณ" localSheetId="0">#REF!</definedName>
    <definedName name="คำนวณงบรายได้และค่าใช้จ่ายของคุณ">#REF!</definedName>
    <definedName name="จำนวนเงินที่เหมาะสม" localSheetId="0">#REF!</definedName>
    <definedName name="จำนวนเงินที่เหมาะสม">#REF!</definedName>
    <definedName name="จำนวนเงินที่ต้องการ" localSheetId="0">#REF!</definedName>
    <definedName name="จำนวนเงินที่ต้องการ">#REF!</definedName>
    <definedName name="ตัวอย่าง" localSheetId="0">#REF!</definedName>
    <definedName name="ตัวอย่าง">#REF!</definedName>
    <definedName name="มูลค่าสะสม" localSheetId="0">#REF!</definedName>
    <definedName name="มูลค่าสะสม">#REF!</definedName>
    <definedName name="ศึกษาวิธีการคำนวณ" localSheetId="0">#REF!</definedName>
    <definedName name="ศึกษาวิธีการคำนวณ">#REF!</definedName>
    <definedName name="อัตราส่วนแสดงการชำระคืนหนี้สินจากรายได้" localSheetId="0">#REF!</definedName>
    <definedName name="อัตราส่วนแสดงการชำระคืนหนี้สินจากรายได้">#REF!</definedName>
    <definedName name="อัตราส่วนแสดงการชำระคืนหนี้สินที่ไม่ใช่การจดจำนองจากรายได้" localSheetId="0">#REF!</definedName>
    <definedName name="อัตราส่วนแสดงการชำระคืนหนี้สินที่ไม่ใช่การจดจำนองจากรายได้">#REF!</definedName>
    <definedName name="อัตราส่วนแสดงความสามารถในการชำระคืนหนี้ทั้งหมด" localSheetId="0">#REF!</definedName>
    <definedName name="อัตราส่วนแสดงความสามารถในการชำระคืนหนี้ทั้งหมด">#REF!</definedName>
    <definedName name="อัตราส่วนการลงทุน" localSheetId="0">#REF!</definedName>
    <definedName name="อัตราส่วนการลงทุน">#REF!</definedName>
    <definedName name="อัตราส่วนการออม" localSheetId="0">#REF!</definedName>
    <definedName name="อัตราส่วนการออม">#REF!</definedName>
    <definedName name="อัตราส่วนสภาพคล่อง" localSheetId="0">#REF!</definedName>
    <definedName name="อัตราส่วนสภาพคล่อง">#REF!</definedName>
    <definedName name="อัตราส่วนสภาพคล่องพื้นฐาน" localSheetId="0">#REF!</definedName>
    <definedName name="อัตราส่วนสภาพคล่องพื้นฐาน">#REF!</definedName>
    <definedName name="อัตราส่วนสินทรัพย์ที่มีสภาพคล่องต่อความมั่งคั่งสุทธิ" localSheetId="0">#REF!</definedName>
    <definedName name="อัตราส่วนสินทรัพย์ที่มีสภาพคล่องต่อความมั่งคั่งสุทธิ">#REF!</definedName>
    <definedName name="อัตราส่วนหนี้สินต่อสินทรัพย์" localSheetId="0">#REF!</definedName>
    <definedName name="อัตราส่วนหนี้สินต่อสินทรัพย์">#REF!</definedName>
  </definedNames>
  <calcPr calcId="181029"/>
</workbook>
</file>

<file path=xl/calcChain.xml><?xml version="1.0" encoding="utf-8"?>
<calcChain xmlns="http://schemas.openxmlformats.org/spreadsheetml/2006/main">
  <c r="C58" i="12" l="1"/>
  <c r="C35" i="12"/>
  <c r="C23" i="12"/>
  <c r="C59" i="12" s="1"/>
  <c r="C60" i="12" s="1"/>
  <c r="C9" i="12"/>
  <c r="C29" i="10"/>
  <c r="G24" i="10"/>
  <c r="G28" i="10" s="1"/>
  <c r="G23" i="10"/>
  <c r="C23" i="10"/>
  <c r="C30" i="10" s="1"/>
  <c r="G27" i="10" s="1"/>
  <c r="G11" i="10"/>
  <c r="G29" i="10" l="1"/>
  <c r="P88" i="6"/>
  <c r="P90" i="6"/>
  <c r="E6" i="9" l="1"/>
  <c r="E5" i="9"/>
  <c r="F5" i="9" s="1"/>
  <c r="D4" i="9"/>
  <c r="E7" i="9" s="1"/>
  <c r="F7" i="9" l="1"/>
  <c r="C7" i="6" l="1"/>
  <c r="L7" i="6" s="1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D6" i="6"/>
  <c r="D7" i="6" s="1"/>
  <c r="M7" i="6" l="1"/>
  <c r="E7" i="6"/>
  <c r="F7" i="6" s="1"/>
  <c r="I7" i="6"/>
  <c r="Q7" i="6"/>
  <c r="D8" i="6"/>
  <c r="C8" i="6" l="1"/>
  <c r="Q8" i="6" s="1"/>
  <c r="J7" i="6"/>
  <c r="K7" i="6" s="1"/>
  <c r="N7" i="6"/>
  <c r="O7" i="6" s="1"/>
  <c r="G7" i="6"/>
  <c r="D9" i="6"/>
  <c r="C9" i="6" l="1"/>
  <c r="H7" i="6"/>
  <c r="T7" i="6"/>
  <c r="S7" i="6"/>
  <c r="D10" i="6"/>
  <c r="I8" i="6"/>
  <c r="E8" i="6"/>
  <c r="F8" i="6" s="1"/>
  <c r="L8" i="6"/>
  <c r="P7" i="6" l="1"/>
  <c r="U7" i="6" s="1"/>
  <c r="C10" i="6"/>
  <c r="Q10" i="6" s="1"/>
  <c r="J8" i="6"/>
  <c r="K8" i="6" s="1"/>
  <c r="R7" i="6"/>
  <c r="M8" i="6"/>
  <c r="G8" i="6"/>
  <c r="H8" i="6" s="1"/>
  <c r="D11" i="6"/>
  <c r="I9" i="6"/>
  <c r="J9" i="6" s="1"/>
  <c r="E9" i="6"/>
  <c r="F9" i="6" s="1"/>
  <c r="G9" i="6" s="1"/>
  <c r="L9" i="6"/>
  <c r="M9" i="6" s="1"/>
  <c r="N9" i="6" s="1"/>
  <c r="Q9" i="6"/>
  <c r="K9" i="6" l="1"/>
  <c r="S9" i="6" s="1"/>
  <c r="H9" i="6"/>
  <c r="C11" i="6"/>
  <c r="N8" i="6"/>
  <c r="O8" i="6" s="1"/>
  <c r="O9" i="6" s="1"/>
  <c r="D12" i="6"/>
  <c r="I10" i="6"/>
  <c r="J10" i="6" s="1"/>
  <c r="E10" i="6"/>
  <c r="F10" i="6" s="1"/>
  <c r="G10" i="6" s="1"/>
  <c r="L10" i="6"/>
  <c r="M10" i="6" s="1"/>
  <c r="N10" i="6" s="1"/>
  <c r="H10" i="6" l="1"/>
  <c r="R10" i="6" s="1"/>
  <c r="K10" i="6"/>
  <c r="O10" i="6"/>
  <c r="C12" i="6"/>
  <c r="S8" i="6"/>
  <c r="T9" i="6"/>
  <c r="R8" i="6"/>
  <c r="R9" i="6"/>
  <c r="I11" i="6"/>
  <c r="J11" i="6" s="1"/>
  <c r="E11" i="6"/>
  <c r="F11" i="6" s="1"/>
  <c r="G11" i="6" s="1"/>
  <c r="L11" i="6"/>
  <c r="M11" i="6" s="1"/>
  <c r="Q11" i="6"/>
  <c r="D13" i="6"/>
  <c r="K11" i="6" l="1"/>
  <c r="H11" i="6"/>
  <c r="R11" i="6" s="1"/>
  <c r="C13" i="6"/>
  <c r="T8" i="6"/>
  <c r="P8" i="6"/>
  <c r="U8" i="6" s="1"/>
  <c r="P9" i="6"/>
  <c r="U9" i="6" s="1"/>
  <c r="N11" i="6"/>
  <c r="O11" i="6" s="1"/>
  <c r="S10" i="6"/>
  <c r="I12" i="6"/>
  <c r="J12" i="6" s="1"/>
  <c r="K12" i="6" s="1"/>
  <c r="E12" i="6"/>
  <c r="F12" i="6" s="1"/>
  <c r="G12" i="6" s="1"/>
  <c r="L12" i="6"/>
  <c r="Q12" i="6"/>
  <c r="D14" i="6"/>
  <c r="H12" i="6" l="1"/>
  <c r="C14" i="6"/>
  <c r="Q14" i="6" s="1"/>
  <c r="S11" i="6"/>
  <c r="P11" i="6"/>
  <c r="U11" i="6" s="1"/>
  <c r="S12" i="6"/>
  <c r="P10" i="6"/>
  <c r="U10" i="6" s="1"/>
  <c r="T10" i="6"/>
  <c r="M12" i="6"/>
  <c r="R12" i="6"/>
  <c r="D15" i="6"/>
  <c r="I13" i="6"/>
  <c r="E13" i="6"/>
  <c r="F13" i="6" s="1"/>
  <c r="G13" i="6" s="1"/>
  <c r="L13" i="6"/>
  <c r="M13" i="6" s="1"/>
  <c r="N13" i="6" s="1"/>
  <c r="Q13" i="6"/>
  <c r="H13" i="6" l="1"/>
  <c r="R13" i="6" s="1"/>
  <c r="C15" i="6"/>
  <c r="T11" i="6"/>
  <c r="J13" i="6"/>
  <c r="N12" i="6"/>
  <c r="O12" i="6" s="1"/>
  <c r="O13" i="6" s="1"/>
  <c r="I14" i="6"/>
  <c r="J14" i="6" s="1"/>
  <c r="E14" i="6"/>
  <c r="F14" i="6" s="1"/>
  <c r="G14" i="6" s="1"/>
  <c r="L14" i="6"/>
  <c r="M14" i="6" s="1"/>
  <c r="N14" i="6" s="1"/>
  <c r="D16" i="6"/>
  <c r="H14" i="6" l="1"/>
  <c r="R14" i="6" s="1"/>
  <c r="O14" i="6"/>
  <c r="K13" i="6"/>
  <c r="K14" i="6" s="1"/>
  <c r="S14" i="6" s="1"/>
  <c r="C16" i="6"/>
  <c r="Q16" i="6" s="1"/>
  <c r="T12" i="6"/>
  <c r="D17" i="6"/>
  <c r="I15" i="6"/>
  <c r="J15" i="6" s="1"/>
  <c r="E15" i="6"/>
  <c r="F15" i="6" s="1"/>
  <c r="G15" i="6" s="1"/>
  <c r="H15" i="6" s="1"/>
  <c r="L15" i="6"/>
  <c r="M15" i="6" s="1"/>
  <c r="N15" i="6" s="1"/>
  <c r="Q15" i="6"/>
  <c r="O15" i="6" l="1"/>
  <c r="S13" i="6"/>
  <c r="K15" i="6"/>
  <c r="S15" i="6" s="1"/>
  <c r="C17" i="6"/>
  <c r="Q17" i="6" s="1"/>
  <c r="P12" i="6"/>
  <c r="U12" i="6" s="1"/>
  <c r="T13" i="6"/>
  <c r="R15" i="6"/>
  <c r="D18" i="6"/>
  <c r="I16" i="6"/>
  <c r="J16" i="6" s="1"/>
  <c r="E16" i="6"/>
  <c r="F16" i="6" s="1"/>
  <c r="G16" i="6" s="1"/>
  <c r="H16" i="6" s="1"/>
  <c r="L16" i="6"/>
  <c r="M16" i="6" s="1"/>
  <c r="N16" i="6" s="1"/>
  <c r="O16" i="6" s="1"/>
  <c r="K16" i="6" l="1"/>
  <c r="C18" i="6"/>
  <c r="P13" i="6"/>
  <c r="U13" i="6" s="1"/>
  <c r="P15" i="6"/>
  <c r="U15" i="6" s="1"/>
  <c r="R16" i="6"/>
  <c r="I17" i="6"/>
  <c r="J17" i="6" s="1"/>
  <c r="E17" i="6"/>
  <c r="F17" i="6" s="1"/>
  <c r="G17" i="6" s="1"/>
  <c r="H17" i="6" s="1"/>
  <c r="L17" i="6"/>
  <c r="M17" i="6" s="1"/>
  <c r="N17" i="6" s="1"/>
  <c r="O17" i="6" s="1"/>
  <c r="D19" i="6"/>
  <c r="S16" i="6" l="1"/>
  <c r="K17" i="6"/>
  <c r="S17" i="6" s="1"/>
  <c r="C19" i="6"/>
  <c r="Q19" i="6" s="1"/>
  <c r="T16" i="6"/>
  <c r="P14" i="6"/>
  <c r="U14" i="6" s="1"/>
  <c r="T15" i="6"/>
  <c r="T14" i="6"/>
  <c r="R17" i="6"/>
  <c r="I18" i="6"/>
  <c r="J18" i="6" s="1"/>
  <c r="E18" i="6"/>
  <c r="F18" i="6" s="1"/>
  <c r="G18" i="6" s="1"/>
  <c r="H18" i="6" s="1"/>
  <c r="L18" i="6"/>
  <c r="M18" i="6" s="1"/>
  <c r="N18" i="6" s="1"/>
  <c r="O18" i="6" s="1"/>
  <c r="D20" i="6"/>
  <c r="Q18" i="6"/>
  <c r="K18" i="6" l="1"/>
  <c r="C20" i="6"/>
  <c r="Q20" i="6" s="1"/>
  <c r="P16" i="6"/>
  <c r="U16" i="6" s="1"/>
  <c r="T17" i="6"/>
  <c r="R18" i="6"/>
  <c r="D21" i="6"/>
  <c r="I19" i="6"/>
  <c r="J19" i="6" s="1"/>
  <c r="E19" i="6"/>
  <c r="F19" i="6" s="1"/>
  <c r="G19" i="6" s="1"/>
  <c r="H19" i="6" s="1"/>
  <c r="L19" i="6"/>
  <c r="M19" i="6" s="1"/>
  <c r="N19" i="6" s="1"/>
  <c r="O19" i="6" s="1"/>
  <c r="K19" i="6" l="1"/>
  <c r="S19" i="6" s="1"/>
  <c r="C21" i="6"/>
  <c r="Q21" i="6" s="1"/>
  <c r="P17" i="6"/>
  <c r="U17" i="6" s="1"/>
  <c r="T18" i="6"/>
  <c r="S18" i="6"/>
  <c r="R19" i="6"/>
  <c r="I20" i="6"/>
  <c r="J20" i="6" s="1"/>
  <c r="E20" i="6"/>
  <c r="F20" i="6" s="1"/>
  <c r="G20" i="6" s="1"/>
  <c r="H20" i="6" s="1"/>
  <c r="L20" i="6"/>
  <c r="M20" i="6" s="1"/>
  <c r="N20" i="6" s="1"/>
  <c r="O20" i="6" s="1"/>
  <c r="D22" i="6"/>
  <c r="K20" i="6" l="1"/>
  <c r="S20" i="6" s="1"/>
  <c r="C22" i="6"/>
  <c r="P18" i="6"/>
  <c r="U18" i="6" s="1"/>
  <c r="R20" i="6"/>
  <c r="I21" i="6"/>
  <c r="J21" i="6" s="1"/>
  <c r="E21" i="6"/>
  <c r="F21" i="6" s="1"/>
  <c r="G21" i="6" s="1"/>
  <c r="H21" i="6" s="1"/>
  <c r="L21" i="6"/>
  <c r="M21" i="6" s="1"/>
  <c r="N21" i="6" s="1"/>
  <c r="O21" i="6" s="1"/>
  <c r="D23" i="6"/>
  <c r="K21" i="6" l="1"/>
  <c r="S21" i="6" s="1"/>
  <c r="P20" i="6"/>
  <c r="U20" i="6" s="1"/>
  <c r="C23" i="6"/>
  <c r="T20" i="6"/>
  <c r="T21" i="6"/>
  <c r="P19" i="6"/>
  <c r="U19" i="6" s="1"/>
  <c r="T19" i="6"/>
  <c r="Q22" i="6"/>
  <c r="R21" i="6"/>
  <c r="I22" i="6"/>
  <c r="J22" i="6" s="1"/>
  <c r="E22" i="6"/>
  <c r="F22" i="6" s="1"/>
  <c r="G22" i="6" s="1"/>
  <c r="H22" i="6" s="1"/>
  <c r="L22" i="6"/>
  <c r="M22" i="6" s="1"/>
  <c r="N22" i="6" s="1"/>
  <c r="O22" i="6" s="1"/>
  <c r="D24" i="6"/>
  <c r="P21" i="6" l="1"/>
  <c r="U21" i="6" s="1"/>
  <c r="K22" i="6"/>
  <c r="P22" i="6" s="1"/>
  <c r="U22" i="6" s="1"/>
  <c r="C24" i="6"/>
  <c r="Q24" i="6" s="1"/>
  <c r="R22" i="6"/>
  <c r="D25" i="6"/>
  <c r="I23" i="6"/>
  <c r="J23" i="6" s="1"/>
  <c r="E23" i="6"/>
  <c r="F23" i="6" s="1"/>
  <c r="G23" i="6" s="1"/>
  <c r="H23" i="6" s="1"/>
  <c r="L23" i="6"/>
  <c r="M23" i="6" s="1"/>
  <c r="N23" i="6" s="1"/>
  <c r="O23" i="6" s="1"/>
  <c r="Q23" i="6"/>
  <c r="S22" i="6" l="1"/>
  <c r="K23" i="6"/>
  <c r="S23" i="6" s="1"/>
  <c r="C25" i="6"/>
  <c r="T23" i="6"/>
  <c r="T22" i="6"/>
  <c r="R23" i="6"/>
  <c r="I24" i="6"/>
  <c r="J24" i="6" s="1"/>
  <c r="E24" i="6"/>
  <c r="F24" i="6" s="1"/>
  <c r="G24" i="6" s="1"/>
  <c r="H24" i="6" s="1"/>
  <c r="L24" i="6"/>
  <c r="M24" i="6" s="1"/>
  <c r="N24" i="6" s="1"/>
  <c r="O24" i="6" s="1"/>
  <c r="D26" i="6"/>
  <c r="K24" i="6" l="1"/>
  <c r="P24" i="6" s="1"/>
  <c r="U24" i="6" s="1"/>
  <c r="C26" i="6"/>
  <c r="Q26" i="6" s="1"/>
  <c r="P23" i="6"/>
  <c r="U23" i="6" s="1"/>
  <c r="R24" i="6"/>
  <c r="S24" i="6"/>
  <c r="T24" i="6"/>
  <c r="I25" i="6"/>
  <c r="J25" i="6" s="1"/>
  <c r="E25" i="6"/>
  <c r="F25" i="6" s="1"/>
  <c r="G25" i="6" s="1"/>
  <c r="H25" i="6" s="1"/>
  <c r="L25" i="6"/>
  <c r="M25" i="6" s="1"/>
  <c r="N25" i="6" s="1"/>
  <c r="O25" i="6" s="1"/>
  <c r="D27" i="6"/>
  <c r="Q25" i="6"/>
  <c r="K25" i="6" l="1"/>
  <c r="P25" i="6" s="1"/>
  <c r="U25" i="6" s="1"/>
  <c r="C27" i="6"/>
  <c r="Q27" i="6" s="1"/>
  <c r="R25" i="6"/>
  <c r="T25" i="6"/>
  <c r="I26" i="6"/>
  <c r="J26" i="6" s="1"/>
  <c r="E26" i="6"/>
  <c r="F26" i="6" s="1"/>
  <c r="G26" i="6" s="1"/>
  <c r="H26" i="6" s="1"/>
  <c r="L26" i="6"/>
  <c r="M26" i="6" s="1"/>
  <c r="N26" i="6" s="1"/>
  <c r="O26" i="6" s="1"/>
  <c r="D28" i="6"/>
  <c r="S25" i="6" l="1"/>
  <c r="K26" i="6"/>
  <c r="P26" i="6" s="1"/>
  <c r="U26" i="6" s="1"/>
  <c r="C28" i="6"/>
  <c r="Q28" i="6" s="1"/>
  <c r="R26" i="6"/>
  <c r="T26" i="6"/>
  <c r="D29" i="6"/>
  <c r="I27" i="6"/>
  <c r="J27" i="6" s="1"/>
  <c r="E27" i="6"/>
  <c r="F27" i="6" s="1"/>
  <c r="G27" i="6" s="1"/>
  <c r="H27" i="6" s="1"/>
  <c r="L27" i="6"/>
  <c r="M27" i="6" s="1"/>
  <c r="N27" i="6" s="1"/>
  <c r="O27" i="6" s="1"/>
  <c r="K27" i="6" l="1"/>
  <c r="S27" i="6" s="1"/>
  <c r="S26" i="6"/>
  <c r="C29" i="6"/>
  <c r="Q29" i="6" s="1"/>
  <c r="T27" i="6"/>
  <c r="P27" i="6"/>
  <c r="U27" i="6" s="1"/>
  <c r="R27" i="6"/>
  <c r="I28" i="6"/>
  <c r="J28" i="6" s="1"/>
  <c r="E28" i="6"/>
  <c r="F28" i="6" s="1"/>
  <c r="G28" i="6" s="1"/>
  <c r="H28" i="6" s="1"/>
  <c r="L28" i="6"/>
  <c r="M28" i="6" s="1"/>
  <c r="N28" i="6" s="1"/>
  <c r="O28" i="6" s="1"/>
  <c r="D30" i="6"/>
  <c r="K28" i="6" l="1"/>
  <c r="P28" i="6" s="1"/>
  <c r="U28" i="6" s="1"/>
  <c r="C30" i="6"/>
  <c r="Q30" i="6" s="1"/>
  <c r="R28" i="6"/>
  <c r="T28" i="6"/>
  <c r="I29" i="6"/>
  <c r="J29" i="6" s="1"/>
  <c r="E29" i="6"/>
  <c r="F29" i="6" s="1"/>
  <c r="G29" i="6" s="1"/>
  <c r="H29" i="6" s="1"/>
  <c r="L29" i="6"/>
  <c r="M29" i="6" s="1"/>
  <c r="N29" i="6" s="1"/>
  <c r="O29" i="6" s="1"/>
  <c r="D31" i="6"/>
  <c r="S28" i="6" l="1"/>
  <c r="K29" i="6"/>
  <c r="S29" i="6" s="1"/>
  <c r="C31" i="6"/>
  <c r="R29" i="6"/>
  <c r="T29" i="6"/>
  <c r="D32" i="6"/>
  <c r="I30" i="6"/>
  <c r="J30" i="6" s="1"/>
  <c r="E30" i="6"/>
  <c r="F30" i="6" s="1"/>
  <c r="G30" i="6" s="1"/>
  <c r="H30" i="6" s="1"/>
  <c r="L30" i="6"/>
  <c r="M30" i="6" s="1"/>
  <c r="N30" i="6" s="1"/>
  <c r="O30" i="6" s="1"/>
  <c r="P29" i="6" l="1"/>
  <c r="U29" i="6" s="1"/>
  <c r="K30" i="6"/>
  <c r="P30" i="6" s="1"/>
  <c r="U30" i="6" s="1"/>
  <c r="C32" i="6"/>
  <c r="Q32" i="6" s="1"/>
  <c r="S30" i="6"/>
  <c r="T30" i="6"/>
  <c r="R30" i="6"/>
  <c r="I31" i="6"/>
  <c r="J31" i="6" s="1"/>
  <c r="K31" i="6" s="1"/>
  <c r="E31" i="6"/>
  <c r="F31" i="6" s="1"/>
  <c r="G31" i="6" s="1"/>
  <c r="H31" i="6" s="1"/>
  <c r="L31" i="6"/>
  <c r="M31" i="6" s="1"/>
  <c r="N31" i="6" s="1"/>
  <c r="O31" i="6" s="1"/>
  <c r="D33" i="6"/>
  <c r="Q31" i="6"/>
  <c r="C33" i="6" l="1"/>
  <c r="Q33" i="6" s="1"/>
  <c r="P31" i="6"/>
  <c r="U31" i="6" s="1"/>
  <c r="R31" i="6"/>
  <c r="S31" i="6"/>
  <c r="T31" i="6"/>
  <c r="I32" i="6"/>
  <c r="J32" i="6" s="1"/>
  <c r="K32" i="6" s="1"/>
  <c r="E32" i="6"/>
  <c r="F32" i="6" s="1"/>
  <c r="G32" i="6" s="1"/>
  <c r="H32" i="6" s="1"/>
  <c r="L32" i="6"/>
  <c r="M32" i="6" s="1"/>
  <c r="N32" i="6" s="1"/>
  <c r="O32" i="6" s="1"/>
  <c r="D34" i="6"/>
  <c r="C34" i="6" l="1"/>
  <c r="Q34" i="6" s="1"/>
  <c r="P32" i="6"/>
  <c r="U32" i="6" s="1"/>
  <c r="R32" i="6"/>
  <c r="S32" i="6"/>
  <c r="T32" i="6"/>
  <c r="I33" i="6"/>
  <c r="J33" i="6" s="1"/>
  <c r="K33" i="6" s="1"/>
  <c r="E33" i="6"/>
  <c r="F33" i="6" s="1"/>
  <c r="G33" i="6" s="1"/>
  <c r="H33" i="6" s="1"/>
  <c r="L33" i="6"/>
  <c r="M33" i="6" s="1"/>
  <c r="N33" i="6" s="1"/>
  <c r="O33" i="6" s="1"/>
  <c r="D35" i="6"/>
  <c r="C35" i="6" l="1"/>
  <c r="P33" i="6"/>
  <c r="U33" i="6" s="1"/>
  <c r="R33" i="6"/>
  <c r="S33" i="6"/>
  <c r="T33" i="6"/>
  <c r="D36" i="6"/>
  <c r="I34" i="6"/>
  <c r="J34" i="6" s="1"/>
  <c r="K34" i="6" s="1"/>
  <c r="E34" i="6"/>
  <c r="F34" i="6" s="1"/>
  <c r="G34" i="6" s="1"/>
  <c r="H34" i="6" s="1"/>
  <c r="L34" i="6"/>
  <c r="M34" i="6" s="1"/>
  <c r="N34" i="6" s="1"/>
  <c r="O34" i="6" s="1"/>
  <c r="C36" i="6" l="1"/>
  <c r="P34" i="6"/>
  <c r="U34" i="6" s="1"/>
  <c r="R34" i="6"/>
  <c r="S34" i="6"/>
  <c r="T34" i="6"/>
  <c r="D37" i="6"/>
  <c r="I35" i="6"/>
  <c r="J35" i="6" s="1"/>
  <c r="K35" i="6" s="1"/>
  <c r="E35" i="6"/>
  <c r="F35" i="6" s="1"/>
  <c r="G35" i="6" s="1"/>
  <c r="H35" i="6" s="1"/>
  <c r="L35" i="6"/>
  <c r="M35" i="6" s="1"/>
  <c r="N35" i="6" s="1"/>
  <c r="O35" i="6" s="1"/>
  <c r="Q35" i="6"/>
  <c r="C37" i="6" l="1"/>
  <c r="Q37" i="6" s="1"/>
  <c r="T35" i="6"/>
  <c r="S35" i="6"/>
  <c r="P35" i="6"/>
  <c r="U35" i="6" s="1"/>
  <c r="R35" i="6"/>
  <c r="D38" i="6"/>
  <c r="I36" i="6"/>
  <c r="J36" i="6" s="1"/>
  <c r="K36" i="6" s="1"/>
  <c r="E36" i="6"/>
  <c r="F36" i="6" s="1"/>
  <c r="G36" i="6" s="1"/>
  <c r="H36" i="6" s="1"/>
  <c r="L36" i="6"/>
  <c r="M36" i="6" s="1"/>
  <c r="N36" i="6" s="1"/>
  <c r="O36" i="6" s="1"/>
  <c r="Q36" i="6"/>
  <c r="S36" i="6" l="1"/>
  <c r="C38" i="6"/>
  <c r="Q38" i="6" s="1"/>
  <c r="P36" i="6"/>
  <c r="U36" i="6" s="1"/>
  <c r="R36" i="6"/>
  <c r="T36" i="6"/>
  <c r="I37" i="6"/>
  <c r="J37" i="6" s="1"/>
  <c r="E37" i="6"/>
  <c r="F37" i="6" s="1"/>
  <c r="G37" i="6" s="1"/>
  <c r="H37" i="6" s="1"/>
  <c r="L37" i="6"/>
  <c r="M37" i="6" s="1"/>
  <c r="N37" i="6" s="1"/>
  <c r="D39" i="6"/>
  <c r="O37" i="6" l="1"/>
  <c r="K37" i="6"/>
  <c r="S37" i="6" s="1"/>
  <c r="C39" i="6"/>
  <c r="Q39" i="6" s="1"/>
  <c r="R37" i="6"/>
  <c r="I38" i="6"/>
  <c r="J38" i="6" s="1"/>
  <c r="E38" i="6"/>
  <c r="F38" i="6" s="1"/>
  <c r="G38" i="6" s="1"/>
  <c r="L38" i="6"/>
  <c r="M38" i="6" s="1"/>
  <c r="N38" i="6" s="1"/>
  <c r="D40" i="6"/>
  <c r="P37" i="6" l="1"/>
  <c r="U37" i="6" s="1"/>
  <c r="O38" i="6"/>
  <c r="T38" i="6" s="1"/>
  <c r="T37" i="6"/>
  <c r="K38" i="6"/>
  <c r="H38" i="6"/>
  <c r="R38" i="6" s="1"/>
  <c r="C40" i="6"/>
  <c r="Q40" i="6" s="1"/>
  <c r="D41" i="6"/>
  <c r="I39" i="6"/>
  <c r="J39" i="6" s="1"/>
  <c r="E39" i="6"/>
  <c r="F39" i="6" s="1"/>
  <c r="G39" i="6" s="1"/>
  <c r="L39" i="6"/>
  <c r="M39" i="6" s="1"/>
  <c r="N39" i="6" s="1"/>
  <c r="K39" i="6" l="1"/>
  <c r="P38" i="6"/>
  <c r="U38" i="6" s="1"/>
  <c r="S38" i="6"/>
  <c r="H39" i="6"/>
  <c r="O39" i="6"/>
  <c r="T39" i="6" s="1"/>
  <c r="C41" i="6"/>
  <c r="Q41" i="6" s="1"/>
  <c r="I40" i="6"/>
  <c r="J40" i="6" s="1"/>
  <c r="E40" i="6"/>
  <c r="F40" i="6" s="1"/>
  <c r="G40" i="6" s="1"/>
  <c r="L40" i="6"/>
  <c r="M40" i="6" s="1"/>
  <c r="N40" i="6" s="1"/>
  <c r="D42" i="6"/>
  <c r="P39" i="6" l="1"/>
  <c r="U39" i="6" s="1"/>
  <c r="K40" i="6"/>
  <c r="S40" i="6" s="1"/>
  <c r="H40" i="6"/>
  <c r="R40" i="6" s="1"/>
  <c r="S39" i="6"/>
  <c r="O40" i="6"/>
  <c r="T40" i="6" s="1"/>
  <c r="R39" i="6"/>
  <c r="C42" i="6"/>
  <c r="Q42" i="6" s="1"/>
  <c r="I41" i="6"/>
  <c r="J41" i="6" s="1"/>
  <c r="E41" i="6"/>
  <c r="F41" i="6" s="1"/>
  <c r="G41" i="6" s="1"/>
  <c r="L41" i="6"/>
  <c r="M41" i="6" s="1"/>
  <c r="N41" i="6" s="1"/>
  <c r="D43" i="6"/>
  <c r="K41" i="6" l="1"/>
  <c r="S41" i="6" s="1"/>
  <c r="P40" i="6"/>
  <c r="U40" i="6" s="1"/>
  <c r="O41" i="6"/>
  <c r="T41" i="6" s="1"/>
  <c r="H41" i="6"/>
  <c r="R41" i="6" s="1"/>
  <c r="C43" i="6"/>
  <c r="Q43" i="6" s="1"/>
  <c r="D44" i="6"/>
  <c r="I42" i="6"/>
  <c r="J42" i="6" s="1"/>
  <c r="K42" i="6" s="1"/>
  <c r="E42" i="6"/>
  <c r="F42" i="6" s="1"/>
  <c r="G42" i="6" s="1"/>
  <c r="L42" i="6"/>
  <c r="M42" i="6" s="1"/>
  <c r="N42" i="6" s="1"/>
  <c r="P41" i="6" l="1"/>
  <c r="U41" i="6" s="1"/>
  <c r="H42" i="6"/>
  <c r="O42" i="6"/>
  <c r="T42" i="6" s="1"/>
  <c r="C44" i="6"/>
  <c r="Q44" i="6" s="1"/>
  <c r="S42" i="6"/>
  <c r="I43" i="6"/>
  <c r="J43" i="6" s="1"/>
  <c r="K43" i="6" s="1"/>
  <c r="E43" i="6"/>
  <c r="F43" i="6" s="1"/>
  <c r="G43" i="6" s="1"/>
  <c r="L43" i="6"/>
  <c r="M43" i="6" s="1"/>
  <c r="N43" i="6" s="1"/>
  <c r="D45" i="6"/>
  <c r="P42" i="6" l="1"/>
  <c r="U42" i="6" s="1"/>
  <c r="O43" i="6"/>
  <c r="T43" i="6" s="1"/>
  <c r="H43" i="6"/>
  <c r="R42" i="6"/>
  <c r="O45" i="6"/>
  <c r="K45" i="6"/>
  <c r="H45" i="6"/>
  <c r="C45" i="6"/>
  <c r="Q45" i="6" s="1"/>
  <c r="S43" i="6"/>
  <c r="I44" i="6"/>
  <c r="J44" i="6" s="1"/>
  <c r="K44" i="6" s="1"/>
  <c r="E44" i="6"/>
  <c r="F44" i="6" s="1"/>
  <c r="G44" i="6" s="1"/>
  <c r="L44" i="6"/>
  <c r="M44" i="6" s="1"/>
  <c r="N44" i="6" s="1"/>
  <c r="D46" i="6"/>
  <c r="H44" i="6" l="1"/>
  <c r="P43" i="6"/>
  <c r="U43" i="6" s="1"/>
  <c r="R43" i="6"/>
  <c r="O44" i="6"/>
  <c r="T44" i="6" s="1"/>
  <c r="O46" i="6"/>
  <c r="K46" i="6"/>
  <c r="H46" i="6"/>
  <c r="C46" i="6"/>
  <c r="R44" i="6"/>
  <c r="S44" i="6"/>
  <c r="I45" i="6"/>
  <c r="J45" i="6" s="1"/>
  <c r="E45" i="6"/>
  <c r="F45" i="6" s="1"/>
  <c r="G45" i="6" s="1"/>
  <c r="L45" i="6"/>
  <c r="M45" i="6" s="1"/>
  <c r="N45" i="6" s="1"/>
  <c r="T45" i="6" s="1"/>
  <c r="Q46" i="6"/>
  <c r="D47" i="6"/>
  <c r="P44" i="6" l="1"/>
  <c r="U44" i="6" s="1"/>
  <c r="O47" i="6"/>
  <c r="K47" i="6"/>
  <c r="H47" i="6"/>
  <c r="C47" i="6"/>
  <c r="R45" i="6"/>
  <c r="P45" i="6"/>
  <c r="U45" i="6" s="1"/>
  <c r="S45" i="6"/>
  <c r="I46" i="6"/>
  <c r="J46" i="6" s="1"/>
  <c r="S46" i="6" s="1"/>
  <c r="E46" i="6"/>
  <c r="F46" i="6" s="1"/>
  <c r="G46" i="6" s="1"/>
  <c r="L46" i="6"/>
  <c r="M46" i="6" s="1"/>
  <c r="N46" i="6" s="1"/>
  <c r="Q47" i="6"/>
  <c r="D48" i="6"/>
  <c r="O48" i="6" l="1"/>
  <c r="C48" i="6"/>
  <c r="K48" i="6"/>
  <c r="H48" i="6"/>
  <c r="T46" i="6"/>
  <c r="R46" i="6"/>
  <c r="P46" i="6"/>
  <c r="U46" i="6" s="1"/>
  <c r="Q48" i="6"/>
  <c r="D49" i="6"/>
  <c r="I47" i="6"/>
  <c r="J47" i="6" s="1"/>
  <c r="S47" i="6" s="1"/>
  <c r="E47" i="6"/>
  <c r="F47" i="6" s="1"/>
  <c r="G47" i="6" s="1"/>
  <c r="L47" i="6"/>
  <c r="M47" i="6" s="1"/>
  <c r="N47" i="6" s="1"/>
  <c r="T47" i="6" s="1"/>
  <c r="O49" i="6" l="1"/>
  <c r="K49" i="6"/>
  <c r="H49" i="6"/>
  <c r="C49" i="6"/>
  <c r="R47" i="6"/>
  <c r="P47" i="6"/>
  <c r="Q49" i="6"/>
  <c r="D50" i="6"/>
  <c r="I48" i="6"/>
  <c r="J48" i="6" s="1"/>
  <c r="E48" i="6"/>
  <c r="F48" i="6" s="1"/>
  <c r="G48" i="6" s="1"/>
  <c r="L48" i="6"/>
  <c r="M48" i="6" s="1"/>
  <c r="N48" i="6" s="1"/>
  <c r="T48" i="6" s="1"/>
  <c r="O50" i="6" l="1"/>
  <c r="K50" i="6"/>
  <c r="H50" i="6"/>
  <c r="C50" i="6"/>
  <c r="R48" i="6"/>
  <c r="P48" i="6"/>
  <c r="U48" i="6" s="1"/>
  <c r="S48" i="6"/>
  <c r="U47" i="6"/>
  <c r="Q50" i="6"/>
  <c r="D51" i="6"/>
  <c r="I49" i="6"/>
  <c r="J49" i="6" s="1"/>
  <c r="E49" i="6"/>
  <c r="F49" i="6" s="1"/>
  <c r="G49" i="6" s="1"/>
  <c r="L49" i="6"/>
  <c r="M49" i="6" s="1"/>
  <c r="N49" i="6" s="1"/>
  <c r="O51" i="6" l="1"/>
  <c r="K51" i="6"/>
  <c r="H51" i="6"/>
  <c r="C51" i="6"/>
  <c r="T49" i="6"/>
  <c r="R49" i="6"/>
  <c r="P49" i="6"/>
  <c r="U49" i="6" s="1"/>
  <c r="S49" i="6"/>
  <c r="I50" i="6"/>
  <c r="J50" i="6" s="1"/>
  <c r="E50" i="6"/>
  <c r="F50" i="6" s="1"/>
  <c r="G50" i="6" s="1"/>
  <c r="L50" i="6"/>
  <c r="M50" i="6" s="1"/>
  <c r="N50" i="6" s="1"/>
  <c r="Q51" i="6"/>
  <c r="D52" i="6"/>
  <c r="O52" i="6" l="1"/>
  <c r="K52" i="6"/>
  <c r="H52" i="6"/>
  <c r="C52" i="6"/>
  <c r="T50" i="6"/>
  <c r="R50" i="6"/>
  <c r="P50" i="6"/>
  <c r="U50" i="6" s="1"/>
  <c r="S50" i="6"/>
  <c r="Q52" i="6"/>
  <c r="D53" i="6"/>
  <c r="I51" i="6"/>
  <c r="J51" i="6" s="1"/>
  <c r="E51" i="6"/>
  <c r="F51" i="6" s="1"/>
  <c r="G51" i="6" s="1"/>
  <c r="L51" i="6"/>
  <c r="M51" i="6" s="1"/>
  <c r="N51" i="6" s="1"/>
  <c r="O53" i="6" l="1"/>
  <c r="K53" i="6"/>
  <c r="H53" i="6"/>
  <c r="C53" i="6"/>
  <c r="T51" i="6"/>
  <c r="R51" i="6"/>
  <c r="P51" i="6"/>
  <c r="U51" i="6" s="1"/>
  <c r="S51" i="6"/>
  <c r="Q53" i="6"/>
  <c r="D54" i="6"/>
  <c r="I52" i="6"/>
  <c r="J52" i="6" s="1"/>
  <c r="E52" i="6"/>
  <c r="F52" i="6" s="1"/>
  <c r="G52" i="6" s="1"/>
  <c r="L52" i="6"/>
  <c r="M52" i="6" s="1"/>
  <c r="N52" i="6" s="1"/>
  <c r="O54" i="6" l="1"/>
  <c r="K54" i="6"/>
  <c r="H54" i="6"/>
  <c r="C54" i="6"/>
  <c r="S52" i="6"/>
  <c r="T52" i="6"/>
  <c r="R52" i="6"/>
  <c r="P52" i="6"/>
  <c r="U52" i="6" s="1"/>
  <c r="Q54" i="6"/>
  <c r="D55" i="6"/>
  <c r="I53" i="6"/>
  <c r="J53" i="6" s="1"/>
  <c r="E53" i="6"/>
  <c r="F53" i="6" s="1"/>
  <c r="G53" i="6" s="1"/>
  <c r="R53" i="6" s="1"/>
  <c r="L53" i="6"/>
  <c r="M53" i="6" s="1"/>
  <c r="N53" i="6" s="1"/>
  <c r="O55" i="6" l="1"/>
  <c r="K55" i="6"/>
  <c r="H55" i="6"/>
  <c r="C55" i="6"/>
  <c r="T53" i="6"/>
  <c r="S53" i="6"/>
  <c r="P53" i="6"/>
  <c r="U53" i="6" s="1"/>
  <c r="Q55" i="6"/>
  <c r="D56" i="6"/>
  <c r="I54" i="6"/>
  <c r="J54" i="6" s="1"/>
  <c r="E54" i="6"/>
  <c r="F54" i="6" s="1"/>
  <c r="G54" i="6" s="1"/>
  <c r="R54" i="6" s="1"/>
  <c r="L54" i="6"/>
  <c r="M54" i="6" s="1"/>
  <c r="N54" i="6" s="1"/>
  <c r="O56" i="6" l="1"/>
  <c r="K56" i="6"/>
  <c r="H56" i="6"/>
  <c r="C56" i="6"/>
  <c r="T54" i="6"/>
  <c r="S54" i="6"/>
  <c r="P54" i="6"/>
  <c r="U54" i="6" s="1"/>
  <c r="Q56" i="6"/>
  <c r="D57" i="6"/>
  <c r="I55" i="6"/>
  <c r="J55" i="6" s="1"/>
  <c r="E55" i="6"/>
  <c r="F55" i="6" s="1"/>
  <c r="G55" i="6" s="1"/>
  <c r="R55" i="6" s="1"/>
  <c r="L55" i="6"/>
  <c r="M55" i="6" s="1"/>
  <c r="N55" i="6" s="1"/>
  <c r="O57" i="6" l="1"/>
  <c r="K57" i="6"/>
  <c r="H57" i="6"/>
  <c r="C57" i="6"/>
  <c r="S55" i="6"/>
  <c r="T55" i="6"/>
  <c r="P55" i="6"/>
  <c r="U55" i="6" s="1"/>
  <c r="Q57" i="6"/>
  <c r="D58" i="6"/>
  <c r="I56" i="6"/>
  <c r="J56" i="6" s="1"/>
  <c r="S56" i="6" s="1"/>
  <c r="E56" i="6"/>
  <c r="F56" i="6" s="1"/>
  <c r="G56" i="6" s="1"/>
  <c r="L56" i="6"/>
  <c r="M56" i="6" s="1"/>
  <c r="N56" i="6" s="1"/>
  <c r="T56" i="6" s="1"/>
  <c r="O58" i="6" l="1"/>
  <c r="K58" i="6"/>
  <c r="H58" i="6"/>
  <c r="C58" i="6"/>
  <c r="R56" i="6"/>
  <c r="P56" i="6"/>
  <c r="U56" i="6" s="1"/>
  <c r="D59" i="6"/>
  <c r="Q58" i="6"/>
  <c r="I57" i="6"/>
  <c r="J57" i="6" s="1"/>
  <c r="E57" i="6"/>
  <c r="F57" i="6" s="1"/>
  <c r="G57" i="6" s="1"/>
  <c r="L57" i="6"/>
  <c r="M57" i="6" s="1"/>
  <c r="N57" i="6" s="1"/>
  <c r="O59" i="6" l="1"/>
  <c r="K59" i="6"/>
  <c r="H59" i="6"/>
  <c r="C59" i="6"/>
  <c r="T57" i="6"/>
  <c r="R57" i="6"/>
  <c r="P57" i="6"/>
  <c r="U57" i="6" s="1"/>
  <c r="S57" i="6"/>
  <c r="D60" i="6"/>
  <c r="Q59" i="6"/>
  <c r="L58" i="6"/>
  <c r="M58" i="6" s="1"/>
  <c r="N58" i="6" s="1"/>
  <c r="E58" i="6"/>
  <c r="F58" i="6" s="1"/>
  <c r="G58" i="6" s="1"/>
  <c r="I58" i="6"/>
  <c r="J58" i="6" s="1"/>
  <c r="O60" i="6" l="1"/>
  <c r="K60" i="6"/>
  <c r="H60" i="6"/>
  <c r="C60" i="6"/>
  <c r="R58" i="6"/>
  <c r="P58" i="6"/>
  <c r="U58" i="6" s="1"/>
  <c r="T58" i="6"/>
  <c r="S58" i="6"/>
  <c r="D61" i="6"/>
  <c r="Q60" i="6"/>
  <c r="L59" i="6"/>
  <c r="M59" i="6" s="1"/>
  <c r="N59" i="6" s="1"/>
  <c r="I59" i="6"/>
  <c r="J59" i="6" s="1"/>
  <c r="E59" i="6"/>
  <c r="F59" i="6" s="1"/>
  <c r="G59" i="6" s="1"/>
  <c r="O61" i="6" l="1"/>
  <c r="K61" i="6"/>
  <c r="H61" i="6"/>
  <c r="C61" i="6"/>
  <c r="T59" i="6"/>
  <c r="R59" i="6"/>
  <c r="P59" i="6"/>
  <c r="U59" i="6" s="1"/>
  <c r="S59" i="6"/>
  <c r="L60" i="6"/>
  <c r="M60" i="6" s="1"/>
  <c r="N60" i="6" s="1"/>
  <c r="E60" i="6"/>
  <c r="F60" i="6" s="1"/>
  <c r="G60" i="6" s="1"/>
  <c r="I60" i="6"/>
  <c r="J60" i="6" s="1"/>
  <c r="D62" i="6"/>
  <c r="Q61" i="6"/>
  <c r="O62" i="6" l="1"/>
  <c r="K62" i="6"/>
  <c r="H62" i="6"/>
  <c r="C62" i="6"/>
  <c r="R60" i="6"/>
  <c r="P60" i="6"/>
  <c r="U60" i="6" s="1"/>
  <c r="T60" i="6"/>
  <c r="S60" i="6"/>
  <c r="D63" i="6"/>
  <c r="Q62" i="6"/>
  <c r="I61" i="6"/>
  <c r="J61" i="6" s="1"/>
  <c r="E61" i="6"/>
  <c r="F61" i="6" s="1"/>
  <c r="G61" i="6" s="1"/>
  <c r="L61" i="6"/>
  <c r="M61" i="6" s="1"/>
  <c r="N61" i="6" s="1"/>
  <c r="O63" i="6" l="1"/>
  <c r="K63" i="6"/>
  <c r="H63" i="6"/>
  <c r="C63" i="6"/>
  <c r="R61" i="6"/>
  <c r="P61" i="6"/>
  <c r="U61" i="6" s="1"/>
  <c r="S61" i="6"/>
  <c r="T61" i="6"/>
  <c r="D64" i="6"/>
  <c r="Q63" i="6"/>
  <c r="I62" i="6"/>
  <c r="J62" i="6" s="1"/>
  <c r="E62" i="6"/>
  <c r="F62" i="6" s="1"/>
  <c r="G62" i="6" s="1"/>
  <c r="L62" i="6"/>
  <c r="M62" i="6" s="1"/>
  <c r="N62" i="6" s="1"/>
  <c r="H64" i="6" l="1"/>
  <c r="C64" i="6"/>
  <c r="O64" i="6"/>
  <c r="K64" i="6"/>
  <c r="R62" i="6"/>
  <c r="P62" i="6"/>
  <c r="U62" i="6" s="1"/>
  <c r="S62" i="6"/>
  <c r="T62" i="6"/>
  <c r="D65" i="6"/>
  <c r="Q64" i="6"/>
  <c r="I63" i="6"/>
  <c r="J63" i="6" s="1"/>
  <c r="E63" i="6"/>
  <c r="F63" i="6" s="1"/>
  <c r="G63" i="6" s="1"/>
  <c r="L63" i="6"/>
  <c r="M63" i="6" s="1"/>
  <c r="N63" i="6" s="1"/>
  <c r="O65" i="6" l="1"/>
  <c r="K65" i="6"/>
  <c r="H65" i="6"/>
  <c r="C65" i="6"/>
  <c r="R63" i="6"/>
  <c r="P63" i="6"/>
  <c r="U63" i="6" s="1"/>
  <c r="S63" i="6"/>
  <c r="T63" i="6"/>
  <c r="D66" i="6"/>
  <c r="Q65" i="6"/>
  <c r="I64" i="6"/>
  <c r="J64" i="6" s="1"/>
  <c r="E64" i="6"/>
  <c r="F64" i="6" s="1"/>
  <c r="G64" i="6" s="1"/>
  <c r="L64" i="6"/>
  <c r="M64" i="6" s="1"/>
  <c r="N64" i="6" s="1"/>
  <c r="O66" i="6" l="1"/>
  <c r="K66" i="6"/>
  <c r="H66" i="6"/>
  <c r="C66" i="6"/>
  <c r="R64" i="6"/>
  <c r="P64" i="6"/>
  <c r="U64" i="6" s="1"/>
  <c r="S64" i="6"/>
  <c r="T64" i="6"/>
  <c r="D67" i="6"/>
  <c r="Q66" i="6"/>
  <c r="I65" i="6"/>
  <c r="J65" i="6" s="1"/>
  <c r="E65" i="6"/>
  <c r="F65" i="6" s="1"/>
  <c r="G65" i="6" s="1"/>
  <c r="L65" i="6"/>
  <c r="M65" i="6" s="1"/>
  <c r="N65" i="6" s="1"/>
  <c r="O67" i="6" l="1"/>
  <c r="K67" i="6"/>
  <c r="H67" i="6"/>
  <c r="C67" i="6"/>
  <c r="R65" i="6"/>
  <c r="P65" i="6"/>
  <c r="U65" i="6" s="1"/>
  <c r="S65" i="6"/>
  <c r="T65" i="6"/>
  <c r="D68" i="6"/>
  <c r="Q67" i="6"/>
  <c r="I66" i="6"/>
  <c r="J66" i="6" s="1"/>
  <c r="E66" i="6"/>
  <c r="F66" i="6" s="1"/>
  <c r="G66" i="6" s="1"/>
  <c r="L66" i="6"/>
  <c r="M66" i="6" s="1"/>
  <c r="N66" i="6" s="1"/>
  <c r="O68" i="6" l="1"/>
  <c r="K68" i="6"/>
  <c r="H68" i="6"/>
  <c r="C68" i="6"/>
  <c r="T66" i="6"/>
  <c r="R66" i="6"/>
  <c r="P66" i="6"/>
  <c r="U66" i="6" s="1"/>
  <c r="S66" i="6"/>
  <c r="D69" i="6"/>
  <c r="Q68" i="6"/>
  <c r="I67" i="6"/>
  <c r="J67" i="6" s="1"/>
  <c r="E67" i="6"/>
  <c r="F67" i="6" s="1"/>
  <c r="G67" i="6" s="1"/>
  <c r="L67" i="6"/>
  <c r="M67" i="6" s="1"/>
  <c r="N67" i="6" s="1"/>
  <c r="O69" i="6" l="1"/>
  <c r="K69" i="6"/>
  <c r="H69" i="6"/>
  <c r="C69" i="6"/>
  <c r="R67" i="6"/>
  <c r="P67" i="6"/>
  <c r="U67" i="6" s="1"/>
  <c r="S67" i="6"/>
  <c r="T67" i="6"/>
  <c r="D70" i="6"/>
  <c r="Q69" i="6"/>
  <c r="I68" i="6"/>
  <c r="J68" i="6" s="1"/>
  <c r="E68" i="6"/>
  <c r="F68" i="6" s="1"/>
  <c r="G68" i="6" s="1"/>
  <c r="L68" i="6"/>
  <c r="M68" i="6" s="1"/>
  <c r="N68" i="6" s="1"/>
  <c r="O70" i="6" l="1"/>
  <c r="K70" i="6"/>
  <c r="H70" i="6"/>
  <c r="C70" i="6"/>
  <c r="R68" i="6"/>
  <c r="P68" i="6"/>
  <c r="U68" i="6" s="1"/>
  <c r="S68" i="6"/>
  <c r="T68" i="6"/>
  <c r="D71" i="6"/>
  <c r="Q70" i="6"/>
  <c r="I69" i="6"/>
  <c r="J69" i="6" s="1"/>
  <c r="E69" i="6"/>
  <c r="F69" i="6" s="1"/>
  <c r="G69" i="6" s="1"/>
  <c r="L69" i="6"/>
  <c r="M69" i="6" s="1"/>
  <c r="N69" i="6" s="1"/>
  <c r="O71" i="6" l="1"/>
  <c r="K71" i="6"/>
  <c r="H71" i="6"/>
  <c r="C71" i="6"/>
  <c r="R69" i="6"/>
  <c r="P69" i="6"/>
  <c r="U69" i="6" s="1"/>
  <c r="S69" i="6"/>
  <c r="T69" i="6"/>
  <c r="I70" i="6"/>
  <c r="J70" i="6" s="1"/>
  <c r="E70" i="6"/>
  <c r="F70" i="6" s="1"/>
  <c r="G70" i="6" s="1"/>
  <c r="L70" i="6"/>
  <c r="M70" i="6" s="1"/>
  <c r="N70" i="6" s="1"/>
  <c r="D72" i="6"/>
  <c r="Q71" i="6"/>
  <c r="H72" i="6" l="1"/>
  <c r="C72" i="6"/>
  <c r="O72" i="6"/>
  <c r="K72" i="6"/>
  <c r="R70" i="6"/>
  <c r="P70" i="6"/>
  <c r="U70" i="6" s="1"/>
  <c r="T70" i="6"/>
  <c r="S70" i="6"/>
  <c r="Q72" i="6"/>
  <c r="D73" i="6"/>
  <c r="I71" i="6"/>
  <c r="J71" i="6" s="1"/>
  <c r="L71" i="6"/>
  <c r="M71" i="6" s="1"/>
  <c r="N71" i="6" s="1"/>
  <c r="E71" i="6"/>
  <c r="F71" i="6" s="1"/>
  <c r="G71" i="6" s="1"/>
  <c r="O73" i="6" l="1"/>
  <c r="K73" i="6"/>
  <c r="H73" i="6"/>
  <c r="C73" i="6"/>
  <c r="R71" i="6"/>
  <c r="P71" i="6"/>
  <c r="U71" i="6" s="1"/>
  <c r="S71" i="6"/>
  <c r="T71" i="6"/>
  <c r="D74" i="6"/>
  <c r="Q73" i="6"/>
  <c r="I72" i="6"/>
  <c r="J72" i="6" s="1"/>
  <c r="E72" i="6"/>
  <c r="F72" i="6" s="1"/>
  <c r="G72" i="6" s="1"/>
  <c r="L72" i="6"/>
  <c r="M72" i="6" s="1"/>
  <c r="N72" i="6" s="1"/>
  <c r="O74" i="6" l="1"/>
  <c r="K74" i="6"/>
  <c r="H74" i="6"/>
  <c r="C74" i="6"/>
  <c r="R72" i="6"/>
  <c r="P72" i="6"/>
  <c r="U72" i="6" s="1"/>
  <c r="S72" i="6"/>
  <c r="T72" i="6"/>
  <c r="D75" i="6"/>
  <c r="Q74" i="6"/>
  <c r="I73" i="6"/>
  <c r="J73" i="6" s="1"/>
  <c r="E73" i="6"/>
  <c r="F73" i="6" s="1"/>
  <c r="G73" i="6" s="1"/>
  <c r="L73" i="6"/>
  <c r="M73" i="6" s="1"/>
  <c r="N73" i="6" s="1"/>
  <c r="O75" i="6" l="1"/>
  <c r="K75" i="6"/>
  <c r="H75" i="6"/>
  <c r="C75" i="6"/>
  <c r="R73" i="6"/>
  <c r="P73" i="6"/>
  <c r="U73" i="6" s="1"/>
  <c r="S73" i="6"/>
  <c r="T73" i="6"/>
  <c r="D76" i="6"/>
  <c r="Q75" i="6"/>
  <c r="I74" i="6"/>
  <c r="J74" i="6" s="1"/>
  <c r="E74" i="6"/>
  <c r="F74" i="6" s="1"/>
  <c r="G74" i="6" s="1"/>
  <c r="L74" i="6"/>
  <c r="M74" i="6" s="1"/>
  <c r="N74" i="6" s="1"/>
  <c r="O76" i="6" l="1"/>
  <c r="K76" i="6"/>
  <c r="H76" i="6"/>
  <c r="C76" i="6"/>
  <c r="T74" i="6"/>
  <c r="T75" i="6"/>
  <c r="R74" i="6"/>
  <c r="P74" i="6"/>
  <c r="U74" i="6" s="1"/>
  <c r="R75" i="6"/>
  <c r="S74" i="6"/>
  <c r="U76" i="6"/>
  <c r="Q76" i="6"/>
  <c r="D77" i="6"/>
  <c r="T76" i="6"/>
  <c r="S76" i="6"/>
  <c r="R76" i="6"/>
  <c r="I75" i="6"/>
  <c r="J75" i="6" s="1"/>
  <c r="E75" i="6"/>
  <c r="F75" i="6" s="1"/>
  <c r="G75" i="6" s="1"/>
  <c r="L75" i="6"/>
  <c r="M75" i="6" s="1"/>
  <c r="N75" i="6" s="1"/>
  <c r="O77" i="6" l="1"/>
  <c r="K77" i="6"/>
  <c r="H77" i="6"/>
  <c r="C77" i="6"/>
  <c r="S75" i="6"/>
  <c r="P75" i="6"/>
  <c r="U75" i="6" s="1"/>
  <c r="U77" i="6"/>
  <c r="Q77" i="6"/>
  <c r="D78" i="6"/>
  <c r="T77" i="6"/>
  <c r="S77" i="6"/>
  <c r="R77" i="6"/>
  <c r="I76" i="6"/>
  <c r="J76" i="6" s="1"/>
  <c r="E76" i="6"/>
  <c r="F76" i="6" s="1"/>
  <c r="G76" i="6" s="1"/>
  <c r="L76" i="6"/>
  <c r="M76" i="6" s="1"/>
  <c r="N76" i="6" s="1"/>
  <c r="P76" i="6"/>
  <c r="O78" i="6" l="1"/>
  <c r="K78" i="6"/>
  <c r="H78" i="6"/>
  <c r="C78" i="6"/>
  <c r="U78" i="6"/>
  <c r="Q78" i="6"/>
  <c r="D79" i="6"/>
  <c r="T78" i="6"/>
  <c r="S78" i="6"/>
  <c r="R78" i="6"/>
  <c r="I77" i="6"/>
  <c r="J77" i="6" s="1"/>
  <c r="E77" i="6"/>
  <c r="F77" i="6" s="1"/>
  <c r="L77" i="6"/>
  <c r="M77" i="6" s="1"/>
  <c r="N77" i="6" s="1"/>
  <c r="P77" i="6"/>
  <c r="O79" i="6" l="1"/>
  <c r="K79" i="6"/>
  <c r="H79" i="6"/>
  <c r="C79" i="6"/>
  <c r="G77" i="6"/>
  <c r="U79" i="6"/>
  <c r="Q79" i="6"/>
  <c r="D80" i="6"/>
  <c r="T79" i="6"/>
  <c r="S79" i="6"/>
  <c r="R79" i="6"/>
  <c r="I78" i="6"/>
  <c r="J78" i="6" s="1"/>
  <c r="E78" i="6"/>
  <c r="F78" i="6" s="1"/>
  <c r="G78" i="6" s="1"/>
  <c r="L78" i="6"/>
  <c r="M78" i="6" s="1"/>
  <c r="N78" i="6" s="1"/>
  <c r="P78" i="6"/>
  <c r="H80" i="6" l="1"/>
  <c r="O80" i="6"/>
  <c r="K80" i="6"/>
  <c r="C80" i="6"/>
  <c r="U80" i="6"/>
  <c r="Q80" i="6"/>
  <c r="D81" i="6"/>
  <c r="T80" i="6"/>
  <c r="S80" i="6"/>
  <c r="R80" i="6"/>
  <c r="I79" i="6"/>
  <c r="J79" i="6" s="1"/>
  <c r="E79" i="6"/>
  <c r="F79" i="6" s="1"/>
  <c r="G79" i="6" s="1"/>
  <c r="L79" i="6"/>
  <c r="M79" i="6" s="1"/>
  <c r="N79" i="6" s="1"/>
  <c r="P79" i="6"/>
  <c r="O81" i="6" l="1"/>
  <c r="K81" i="6"/>
  <c r="H81" i="6"/>
  <c r="C81" i="6"/>
  <c r="U81" i="6"/>
  <c r="Q81" i="6"/>
  <c r="D82" i="6"/>
  <c r="T81" i="6"/>
  <c r="S81" i="6"/>
  <c r="R81" i="6"/>
  <c r="I80" i="6"/>
  <c r="J80" i="6" s="1"/>
  <c r="E80" i="6"/>
  <c r="F80" i="6" s="1"/>
  <c r="G80" i="6" s="1"/>
  <c r="L80" i="6"/>
  <c r="M80" i="6" s="1"/>
  <c r="N80" i="6" s="1"/>
  <c r="P80" i="6"/>
  <c r="O82" i="6" l="1"/>
  <c r="K82" i="6"/>
  <c r="H82" i="6"/>
  <c r="C82" i="6"/>
  <c r="U82" i="6"/>
  <c r="Q82" i="6"/>
  <c r="D83" i="6"/>
  <c r="T82" i="6"/>
  <c r="S82" i="6"/>
  <c r="R82" i="6"/>
  <c r="I81" i="6"/>
  <c r="J81" i="6" s="1"/>
  <c r="E81" i="6"/>
  <c r="F81" i="6" s="1"/>
  <c r="G81" i="6" s="1"/>
  <c r="L81" i="6"/>
  <c r="M81" i="6" s="1"/>
  <c r="N81" i="6" s="1"/>
  <c r="P81" i="6"/>
  <c r="O83" i="6" l="1"/>
  <c r="K83" i="6"/>
  <c r="H83" i="6"/>
  <c r="C83" i="6"/>
  <c r="U83" i="6"/>
  <c r="Q83" i="6"/>
  <c r="D84" i="6"/>
  <c r="T83" i="6"/>
  <c r="S83" i="6"/>
  <c r="R83" i="6"/>
  <c r="I82" i="6"/>
  <c r="J82" i="6" s="1"/>
  <c r="E82" i="6"/>
  <c r="F82" i="6" s="1"/>
  <c r="G82" i="6" s="1"/>
  <c r="L82" i="6"/>
  <c r="M82" i="6" s="1"/>
  <c r="N82" i="6" s="1"/>
  <c r="P82" i="6"/>
  <c r="O84" i="6" l="1"/>
  <c r="K84" i="6"/>
  <c r="H84" i="6"/>
  <c r="C84" i="6"/>
  <c r="U84" i="6"/>
  <c r="Q84" i="6"/>
  <c r="D85" i="6"/>
  <c r="T84" i="6"/>
  <c r="S84" i="6"/>
  <c r="R84" i="6"/>
  <c r="I83" i="6"/>
  <c r="J83" i="6" s="1"/>
  <c r="E83" i="6"/>
  <c r="F83" i="6" s="1"/>
  <c r="G83" i="6" s="1"/>
  <c r="L83" i="6"/>
  <c r="M83" i="6" s="1"/>
  <c r="N83" i="6" s="1"/>
  <c r="P83" i="6"/>
  <c r="O85" i="6" l="1"/>
  <c r="K85" i="6"/>
  <c r="H85" i="6"/>
  <c r="C85" i="6"/>
  <c r="U85" i="6"/>
  <c r="Q85" i="6"/>
  <c r="D86" i="6"/>
  <c r="T85" i="6"/>
  <c r="S85" i="6"/>
  <c r="R85" i="6"/>
  <c r="I84" i="6"/>
  <c r="J84" i="6" s="1"/>
  <c r="E84" i="6"/>
  <c r="F84" i="6" s="1"/>
  <c r="G84" i="6" s="1"/>
  <c r="L84" i="6"/>
  <c r="M84" i="6" s="1"/>
  <c r="N84" i="6" s="1"/>
  <c r="P84" i="6"/>
  <c r="O86" i="6" l="1"/>
  <c r="K86" i="6"/>
  <c r="H86" i="6"/>
  <c r="C86" i="6"/>
  <c r="U86" i="6"/>
  <c r="Q86" i="6"/>
  <c r="D87" i="6"/>
  <c r="T86" i="6"/>
  <c r="S86" i="6"/>
  <c r="R86" i="6"/>
  <c r="I85" i="6"/>
  <c r="J85" i="6" s="1"/>
  <c r="E85" i="6"/>
  <c r="F85" i="6" s="1"/>
  <c r="G85" i="6" s="1"/>
  <c r="L85" i="6"/>
  <c r="M85" i="6" s="1"/>
  <c r="N85" i="6" s="1"/>
  <c r="P85" i="6"/>
  <c r="O87" i="6" l="1"/>
  <c r="K87" i="6"/>
  <c r="H87" i="6"/>
  <c r="C87" i="6"/>
  <c r="U87" i="6"/>
  <c r="U6" i="6" s="1"/>
  <c r="Q87" i="6"/>
  <c r="Q6" i="6" s="1"/>
  <c r="T87" i="6"/>
  <c r="T6" i="6" s="1"/>
  <c r="S87" i="6"/>
  <c r="S6" i="6" s="1"/>
  <c r="O89" i="6"/>
  <c r="K89" i="6"/>
  <c r="R87" i="6"/>
  <c r="R6" i="6" s="1"/>
  <c r="I86" i="6"/>
  <c r="J86" i="6" s="1"/>
  <c r="E86" i="6"/>
  <c r="F86" i="6" s="1"/>
  <c r="G86" i="6" s="1"/>
  <c r="L86" i="6"/>
  <c r="M86" i="6" s="1"/>
  <c r="N86" i="6" s="1"/>
  <c r="P86" i="6"/>
  <c r="H89" i="6" l="1"/>
  <c r="P89" i="6" s="1"/>
  <c r="P87" i="6"/>
  <c r="I87" i="6"/>
  <c r="I89" i="6" s="1"/>
  <c r="E87" i="6"/>
  <c r="F87" i="6" s="1"/>
  <c r="L87" i="6"/>
  <c r="L89" i="6" s="1"/>
  <c r="F2" i="6" l="1"/>
  <c r="G87" i="6"/>
  <c r="G89" i="6" s="1"/>
  <c r="F89" i="6"/>
  <c r="J87" i="6"/>
  <c r="J89" i="6" s="1"/>
  <c r="M87" i="6"/>
  <c r="M89" i="6" s="1"/>
  <c r="N87" i="6" l="1"/>
  <c r="N89" i="6" s="1"/>
  <c r="E2" i="6"/>
  <c r="H2" i="6" l="1"/>
  <c r="I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chyuth</author>
  </authors>
  <commentList>
    <comment ref="D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chyuth: อัตราการขึ้นเงินเดือนต่อปี เฉลี่ยกี่ %</t>
        </r>
      </text>
    </comment>
    <comment ref="E4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chyuth: ต้องการออมเดือนละกี่ % ของรายได้</t>
        </r>
      </text>
    </comment>
    <comment ref="H4" authorId="0" shapeId="0" xr:uid="{00000000-0006-0000-0200-000003000000}">
      <text>
        <r>
          <rPr>
            <b/>
            <sz val="9"/>
            <color indexed="81"/>
            <rFont val="Tahoma"/>
          </rPr>
          <t>chyuth: ปีละกี่ %</t>
        </r>
        <r>
          <rPr>
            <sz val="9"/>
            <color indexed="81"/>
            <rFont val="Tahoma"/>
          </rPr>
          <t xml:space="preserve">
</t>
        </r>
      </text>
    </comment>
    <comment ref="I4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chyuth: ต้องการออมเงินจากโบนัส กี่เดือนต่อปี</t>
        </r>
      </text>
    </comment>
    <comment ref="K4" authorId="0" shapeId="0" xr:uid="{00000000-0006-0000-0200-000005000000}">
      <text>
        <r>
          <rPr>
            <b/>
            <sz val="9"/>
            <color indexed="81"/>
            <rFont val="Tahoma"/>
          </rPr>
          <t>chyuth: ปีละกี่ %</t>
        </r>
        <r>
          <rPr>
            <sz val="9"/>
            <color indexed="81"/>
            <rFont val="Tahoma"/>
          </rPr>
          <t xml:space="preserve">
</t>
        </r>
      </text>
    </comment>
    <comment ref="L4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chyuth: ต้องการออมเดือนละกี่ 2-15% ของรายได้</t>
        </r>
      </text>
    </comment>
    <comment ref="P4" authorId="0" shapeId="0" xr:uid="{00000000-0006-0000-0200-000007000000}">
      <text>
        <r>
          <rPr>
            <b/>
            <sz val="9"/>
            <color indexed="81"/>
            <rFont val="Tahoma"/>
          </rPr>
          <t>chyuth: ปีละกี่ %</t>
        </r>
        <r>
          <rPr>
            <sz val="9"/>
            <color indexed="81"/>
            <rFont val="Tahoma"/>
          </rPr>
          <t xml:space="preserve">
</t>
        </r>
      </text>
    </comment>
    <comment ref="A6" authorId="0" shapeId="0" xr:uid="{00000000-0006-0000-0200-000008000000}">
      <text>
        <r>
          <rPr>
            <b/>
            <sz val="9"/>
            <color indexed="81"/>
            <rFont val="Tahoma"/>
          </rPr>
          <t>chyuth: อายุที่คาดว่าจะเกียณ</t>
        </r>
      </text>
    </comment>
    <comment ref="C6" authorId="0" shapeId="0" xr:uid="{00000000-0006-0000-0200-00000A000000}">
      <text>
        <r>
          <rPr>
            <b/>
            <sz val="9"/>
            <color indexed="81"/>
            <rFont val="Tahoma"/>
          </rPr>
          <t>chyuth: เงินเดือนปัจจุบัน</t>
        </r>
      </text>
    </comment>
  </commentList>
</comments>
</file>

<file path=xl/sharedStrings.xml><?xml version="1.0" encoding="utf-8"?>
<sst xmlns="http://schemas.openxmlformats.org/spreadsheetml/2006/main" count="167" uniqueCount="146">
  <si>
    <t>รายได้</t>
  </si>
  <si>
    <t>โบนัส</t>
  </si>
  <si>
    <t>กรอกข้อมูลเฉพาะช่องสีเหลืองนะครับ</t>
  </si>
  <si>
    <t>PVD</t>
  </si>
  <si>
    <t>ฝากเงินเดือนละ</t>
  </si>
  <si>
    <t>อัตราผลตอบแทน</t>
  </si>
  <si>
    <t>ฝากเงินโบนัสปีละ(เดือน)</t>
  </si>
  <si>
    <t>เงินสะสม PVD</t>
  </si>
  <si>
    <t>เงินสมทบ PVD</t>
  </si>
  <si>
    <t>อัตราการขึ้นเงินเดือน/ปี</t>
  </si>
  <si>
    <t>เกษียณอายุ</t>
  </si>
  <si>
    <t>อายุตัว</t>
  </si>
  <si>
    <t>เหลือเวลาทำงาน</t>
  </si>
  <si>
    <t>ยอดเงินฝาก</t>
  </si>
  <si>
    <t>TVM</t>
  </si>
  <si>
    <t>ยอดเงินออม</t>
  </si>
  <si>
    <t>เงินออมรวม</t>
  </si>
  <si>
    <t>เงินฝาก</t>
  </si>
  <si>
    <t>รวม</t>
  </si>
  <si>
    <t>ในหนึ่งเดือน</t>
  </si>
  <si>
    <t>ในหนึ่งปี</t>
  </si>
  <si>
    <t>เงินลงทุน</t>
  </si>
  <si>
    <t>กำไร/ขาดทุน</t>
  </si>
  <si>
    <t>กำไร/ขาดทุน %</t>
  </si>
  <si>
    <t>ต้นทุน</t>
  </si>
  <si>
    <t>เงินที่ได้รับ</t>
  </si>
  <si>
    <t xml:space="preserve"> @kus0712i</t>
  </si>
  <si>
    <t>Line ID</t>
  </si>
  <si>
    <t>ปี</t>
  </si>
  <si>
    <t>เดือน</t>
  </si>
  <si>
    <t>เงินออม</t>
  </si>
  <si>
    <t>เงินทุน</t>
  </si>
  <si>
    <t>ระยะเวลาออม</t>
  </si>
  <si>
    <t>อัตราผลลตอบแทน</t>
  </si>
  <si>
    <t>เงินออมเมื่อครบกำหนด</t>
  </si>
  <si>
    <t>* กรอกข้อมูลเฉพาะช่องสีเหลืองนะครับ</t>
  </si>
  <si>
    <t>สรุปสินทรัพย์หนี้สินของ………</t>
  </si>
  <si>
    <t>สินทรัพย์</t>
  </si>
  <si>
    <t>จำนวน</t>
  </si>
  <si>
    <t>หนี้สิน</t>
  </si>
  <si>
    <t>สินทรัพย์สภาพคล่อง</t>
  </si>
  <si>
    <r>
      <t>หนี้สินระยะสั้น</t>
    </r>
    <r>
      <rPr>
        <b/>
        <sz val="14"/>
        <rFont val="Browallia New"/>
        <family val="2"/>
      </rPr>
      <t xml:space="preserve"> (ไม่เกิน 1 ปี)</t>
    </r>
  </si>
  <si>
    <t>เงินสด</t>
  </si>
  <si>
    <t>เงินกู้นอกระบบ</t>
  </si>
  <si>
    <t>เงินฝากทุกบัญชี</t>
  </si>
  <si>
    <t>ยอดคงค้างหนี้บัตรเครดิต</t>
  </si>
  <si>
    <t>ทองคำ (น้ำหนัก X ราคา)</t>
  </si>
  <si>
    <t xml:space="preserve">ยอดคงค้างจากการกู้เพื่อซื้อสินค้า </t>
  </si>
  <si>
    <t xml:space="preserve">แชร์ที่เปียแล้ว </t>
  </si>
  <si>
    <t>ทองที่จำนำอยู่</t>
  </si>
  <si>
    <t>อื่นๆ (โปรดระบุ) ....................</t>
  </si>
  <si>
    <t>รวมสินทรัพย์สภาพคล่อง</t>
  </si>
  <si>
    <t>รวมหนี้ระยะสั้น</t>
  </si>
  <si>
    <t>สินทรัพย์เพื่อการลงทุน</t>
  </si>
  <si>
    <r>
      <t>หนี้สินระยะยาว</t>
    </r>
    <r>
      <rPr>
        <b/>
        <sz val="14"/>
        <rFont val="Browallia New"/>
        <family val="2"/>
      </rPr>
      <t xml:space="preserve"> (1 ปีขึ้นไป)</t>
    </r>
  </si>
  <si>
    <t>กองทุนสำรองเลี้ยงชีพ</t>
  </si>
  <si>
    <t>กยศ</t>
  </si>
  <si>
    <t>สหกรณ์</t>
  </si>
  <si>
    <t>ยอดคงค้างจากการกู้ซื้อรถยนต์</t>
  </si>
  <si>
    <t>มูลค่าเงินสดกรมธรรม์ประกันชีวิต</t>
  </si>
  <si>
    <t>ยอดคงค้างจากการกู้ซื้อบ้าน</t>
  </si>
  <si>
    <t>แชร์ที่ไม่ได้เปีย</t>
  </si>
  <si>
    <t>เงินกู้สหกรณ์</t>
  </si>
  <si>
    <t>กองทุนรวม LTF / กองทุนรวม RMF</t>
  </si>
  <si>
    <t>เงินกู้บริษัท</t>
  </si>
  <si>
    <t>หุ้นสามัญ</t>
  </si>
  <si>
    <t>เงินกู้ออมสิน</t>
  </si>
  <si>
    <t>สลากออมสิน</t>
  </si>
  <si>
    <t>เงินกู้ธนาคาร...............</t>
  </si>
  <si>
    <t>คอนโด</t>
  </si>
  <si>
    <t>เงินกู้กองทุนหมู่บ้าน</t>
  </si>
  <si>
    <t>พระเครื่อง</t>
  </si>
  <si>
    <t>ยืมแม่</t>
  </si>
  <si>
    <t>เงินทำธุรกิจ</t>
  </si>
  <si>
    <t>รวมสินทรัพย์เพื่อการลงทุน</t>
  </si>
  <si>
    <t xml:space="preserve">รวมหนี้ระยะยาว </t>
  </si>
  <si>
    <t>สินทรัพย์ส่วนตัว</t>
  </si>
  <si>
    <t>รวมหนี้สิน</t>
  </si>
  <si>
    <t>บ้าน  (สำหรับอยู่อาศัย)</t>
  </si>
  <si>
    <t>รถยนต์ / รถจักรยานยนต์ / จักรยาน</t>
  </si>
  <si>
    <t>ความมั่งคั่งสุทธิ</t>
  </si>
  <si>
    <t>เครื่องใช้ไฟฟ้าเหมาทั้งบ้าน</t>
  </si>
  <si>
    <t xml:space="preserve">สินทรัพย์รวม </t>
  </si>
  <si>
    <t>ของสะสมที่ไม่ขาย</t>
  </si>
  <si>
    <t>หนี้สินรวม</t>
  </si>
  <si>
    <t>รวมสินทรัพย์ใช้ส่วนตัว</t>
  </si>
  <si>
    <t>รวมสินทรัพย์</t>
  </si>
  <si>
    <t>สรุปรายได้และค่าใช้จ่ายประจำเดือน.............................................ของฉัน</t>
  </si>
  <si>
    <t xml:space="preserve"> หน่วย : บาท</t>
  </si>
  <si>
    <t>รายได้จากการทำงาน</t>
  </si>
  <si>
    <t>เงินเดือน</t>
  </si>
  <si>
    <t>ค่าอาหารโอที</t>
  </si>
  <si>
    <t>ค่ากะ+ค่าอาหาร+เงินช่วยเหลือค่าเดินทาง</t>
  </si>
  <si>
    <t>เงินเดือนคู่สมรส</t>
  </si>
  <si>
    <t xml:space="preserve">                                                                                     รายได้รวม ---&gt;</t>
  </si>
  <si>
    <t>รายจ่าย</t>
  </si>
  <si>
    <t>รายจ่ายเพื่อการออม / การลงทุน</t>
  </si>
  <si>
    <t>ประกันสังคม</t>
  </si>
  <si>
    <t>สหกรณ์ - ทุนเรือนหุ้น</t>
  </si>
  <si>
    <t>สหกรณ์ - ออมทรัพย์พิเศษ</t>
  </si>
  <si>
    <t>ประกันชีวิต แบบสะสมทรัพย์</t>
  </si>
  <si>
    <t>เงินฝากธนาคาร</t>
  </si>
  <si>
    <t>กองทุนรวม</t>
  </si>
  <si>
    <t xml:space="preserve">LTF - RMF </t>
  </si>
  <si>
    <t>แชร์ที่ยังไม่ได้เปีย</t>
  </si>
  <si>
    <t>อื่นๆ…………</t>
  </si>
  <si>
    <t xml:space="preserve">รายจ่ายเพื่อการออม / การลงทุนรวม -----&gt; </t>
  </si>
  <si>
    <t>รายจ่ายคงที่</t>
  </si>
  <si>
    <t>ผ่อนบ้าน/ เช่าบ้าน</t>
  </si>
  <si>
    <t>ภาษี หัก ณ ที่จ่าย</t>
  </si>
  <si>
    <t>ผ่อนรถ</t>
  </si>
  <si>
    <t>ผ่อนสหกรณ์</t>
  </si>
  <si>
    <t>เงินผ่อนบัตรเครดิต</t>
  </si>
  <si>
    <t>ผ่อนเครื่องใช้ไฟฟ้า</t>
  </si>
  <si>
    <t>ผ่อนธนาคาร.......</t>
  </si>
  <si>
    <t>ดอกเบี้ยนอกระบบ</t>
  </si>
  <si>
    <t>แชร์ที่เปียแล้ว</t>
  </si>
  <si>
    <t>อื่นๆ (โปรดระบุ) ...............................................................</t>
  </si>
  <si>
    <t xml:space="preserve">                                                                        รายจ่ายคงที่รวม  -----&gt; </t>
  </si>
  <si>
    <t>รายจ่ายผันแปร</t>
  </si>
  <si>
    <t>ค่าอาหาร (ที่กินทุกวัน)</t>
  </si>
  <si>
    <t>ค่าอาหาร (สต๊อกที่บ้าน) / อาหารพิเศษ</t>
  </si>
  <si>
    <t>ค่าน้ำ</t>
  </si>
  <si>
    <t>ค่าไฟ</t>
  </si>
  <si>
    <t>ค่าโทรศัพท์</t>
  </si>
  <si>
    <t>ค่าอินเตอร์เน็ต / เคเบิ้ล</t>
  </si>
  <si>
    <t>ค่าของใช้ในบ้าน</t>
  </si>
  <si>
    <t>ค่าใช้จ่ายในการเดินทาง (น้ำมัน)</t>
  </si>
  <si>
    <t>ค่าเสื้อผ้า</t>
  </si>
  <si>
    <t>เครื่องสำอางค์</t>
  </si>
  <si>
    <t xml:space="preserve">ค่าใช้จ่ายนันทนาการ </t>
  </si>
  <si>
    <t>ค่ารักษาพยาบาล</t>
  </si>
  <si>
    <t>เงินจ่ายให้คู่สมรส</t>
  </si>
  <si>
    <t>ค่าใช้จ่ายของลูก</t>
  </si>
  <si>
    <t>เงินจ่ายให้พ่อ - แม่</t>
  </si>
  <si>
    <t>ค่าฌาปนกิจ</t>
  </si>
  <si>
    <t>ค่าทำบุญ ใส่ซอง</t>
  </si>
  <si>
    <t>ค่าหวย</t>
  </si>
  <si>
    <t>ค่าเหล้า / ค่าบุหรี่</t>
  </si>
  <si>
    <t>เครื่องดื่มชูกำลัง / กาแฟ</t>
  </si>
  <si>
    <t>ค่าใช้จ่ายอื่นๆ โปรดระบุ ...............................................................</t>
  </si>
  <si>
    <t xml:space="preserve">                                                                     รายจ่ายผันแปรรวม  -----&gt; </t>
  </si>
  <si>
    <t xml:space="preserve">                                                                     รายจ่ายรวม </t>
  </si>
  <si>
    <t xml:space="preserve">เงินสดคงเหลือ (ขาด) </t>
  </si>
  <si>
    <t>อื่นๆ</t>
  </si>
  <si>
    <t>ณ วันที่ 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</si>
</sst>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_-;\-* #,##0.00_-;_-* \-??_-;_-@_-"/>
    <numFmt numFmtId="167" formatCode="_-* #,##0_-;\-* #,##0_-;_-* &quot;-&quot;??_-;_-@_-"/>
    <numFmt numFmtId="168" formatCode="_-* #,##0_-;\-* #,##0_-;_-* &quot;-&quot;?_-;_-@_-"/>
    <numFmt numFmtId="169" formatCode="_(* #,##0.00000_);_(* \(#,##0.00000\);_(* &quot;-&quot;??_);_(@_)"/>
  </numFmts>
  <fonts count="6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0"/>
      <name val="Tahoma"/>
      <family val="2"/>
    </font>
    <font>
      <sz val="10"/>
      <name val="Arial"/>
      <family val="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0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0"/>
      <name val="Arial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theme="1"/>
      <name val="Calibri"/>
      <family val="2"/>
      <charset val="222"/>
      <scheme val="minor"/>
    </font>
    <font>
      <sz val="12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color theme="1"/>
      <name val="Calibri"/>
      <family val="2"/>
      <charset val="222"/>
      <scheme val="minor"/>
    </font>
    <font>
      <b/>
      <sz val="1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</font>
    <font>
      <b/>
      <sz val="9"/>
      <color indexed="81"/>
      <name val="Tahoma"/>
    </font>
    <font>
      <b/>
      <sz val="11"/>
      <color theme="1"/>
      <name val="Calibri"/>
      <family val="2"/>
      <scheme val="minor"/>
    </font>
    <font>
      <sz val="72"/>
      <name val="Arial"/>
      <family val="2"/>
    </font>
    <font>
      <sz val="22"/>
      <name val="Arial"/>
      <family val="2"/>
    </font>
    <font>
      <sz val="11"/>
      <color theme="0"/>
      <name val="Calibri"/>
      <family val="2"/>
      <scheme val="minor"/>
    </font>
    <font>
      <sz val="14"/>
      <name val="Arial"/>
      <family val="2"/>
    </font>
    <font>
      <b/>
      <sz val="16"/>
      <name val="Browallia New"/>
      <family val="2"/>
    </font>
    <font>
      <sz val="14"/>
      <name val="Browallia New"/>
      <family val="2"/>
    </font>
    <font>
      <b/>
      <sz val="14"/>
      <name val="Browallia New"/>
      <family val="2"/>
    </font>
    <font>
      <sz val="24"/>
      <name val="Browallia New"/>
      <family val="2"/>
    </font>
    <font>
      <b/>
      <sz val="20"/>
      <name val="Browallia New"/>
      <family val="2"/>
    </font>
    <font>
      <b/>
      <sz val="14"/>
      <color indexed="9"/>
      <name val="Browallia New"/>
      <family val="2"/>
    </font>
    <font>
      <b/>
      <u/>
      <sz val="14"/>
      <name val="Browallia New"/>
      <family val="2"/>
    </font>
    <font>
      <u/>
      <sz val="14"/>
      <name val="Browallia New"/>
      <family val="2"/>
    </font>
    <font>
      <b/>
      <sz val="24"/>
      <name val="Browallia New"/>
      <family val="2"/>
    </font>
    <font>
      <sz val="14"/>
      <color indexed="10"/>
      <name val="Browallia New"/>
      <family val="2"/>
    </font>
    <font>
      <sz val="10"/>
      <name val="Arial"/>
    </font>
    <font>
      <sz val="22"/>
      <color theme="3"/>
      <name val="Browallia New"/>
      <family val="2"/>
    </font>
    <font>
      <sz val="22"/>
      <name val="Browallia New"/>
      <family val="2"/>
    </font>
    <font>
      <b/>
      <sz val="24"/>
      <color indexed="12"/>
      <name val="Browallia New"/>
      <family val="2"/>
    </font>
    <font>
      <b/>
      <sz val="14"/>
      <color indexed="12"/>
      <name val="Browallia New"/>
      <family val="2"/>
    </font>
    <font>
      <sz val="24"/>
      <color indexed="12"/>
      <name val="Browallia New"/>
      <family val="2"/>
    </font>
    <font>
      <sz val="10"/>
      <name val="Arial"/>
      <charset val="222"/>
    </font>
    <font>
      <b/>
      <sz val="22"/>
      <name val="Browallia New"/>
      <family val="2"/>
    </font>
    <font>
      <sz val="13"/>
      <name val="Browallia New"/>
      <family val="2"/>
    </font>
    <font>
      <b/>
      <sz val="18"/>
      <color rgb="FF002060"/>
      <name val="Browallia New"/>
      <family val="2"/>
    </font>
    <font>
      <b/>
      <sz val="22"/>
      <color rgb="FF002060"/>
      <name val="Browallia New"/>
      <family val="2"/>
    </font>
    <font>
      <sz val="14"/>
      <color rgb="FF002060"/>
      <name val="Browallia New"/>
      <family val="2"/>
    </font>
    <font>
      <b/>
      <sz val="13"/>
      <name val="Browallia New"/>
      <family val="2"/>
    </font>
    <font>
      <b/>
      <sz val="18"/>
      <name val="Browallia New"/>
      <family val="2"/>
    </font>
  </fonts>
  <fills count="5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5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31" borderId="4" applyNumberFormat="0" applyAlignment="0" applyProtection="0"/>
    <xf numFmtId="0" fontId="10" fillId="32" borderId="4" applyNumberFormat="0" applyAlignment="0" applyProtection="0"/>
    <xf numFmtId="0" fontId="10" fillId="32" borderId="4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6" fillId="0" borderId="0" applyFill="0" applyBorder="0" applyAlignment="0" applyProtection="0"/>
    <xf numFmtId="166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3" borderId="5" applyNumberFormat="0" applyAlignment="0" applyProtection="0"/>
    <xf numFmtId="0" fontId="15" fillId="34" borderId="5" applyNumberFormat="0" applyAlignment="0" applyProtection="0"/>
    <xf numFmtId="0" fontId="15" fillId="34" borderId="5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8" fillId="0" borderId="0"/>
    <xf numFmtId="0" fontId="6" fillId="0" borderId="0"/>
    <xf numFmtId="0" fontId="13" fillId="0" borderId="0"/>
    <xf numFmtId="0" fontId="19" fillId="13" borderId="4" applyNumberFormat="0" applyAlignment="0" applyProtection="0"/>
    <xf numFmtId="0" fontId="19" fillId="14" borderId="4" applyNumberFormat="0" applyAlignment="0" applyProtection="0"/>
    <xf numFmtId="0" fontId="19" fillId="14" borderId="4" applyNumberFormat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9" fontId="13" fillId="0" borderId="0" applyFill="0" applyBorder="0" applyAlignment="0" applyProtection="0"/>
    <xf numFmtId="9" fontId="9" fillId="0" borderId="0" applyFont="0" applyFill="0" applyBorder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4" borderId="0" applyNumberFormat="0" applyBorder="0" applyAlignment="0" applyProtection="0"/>
    <xf numFmtId="0" fontId="23" fillId="31" borderId="8" applyNumberFormat="0" applyAlignment="0" applyProtection="0"/>
    <xf numFmtId="0" fontId="23" fillId="32" borderId="8" applyNumberFormat="0" applyAlignment="0" applyProtection="0"/>
    <xf numFmtId="0" fontId="23" fillId="32" borderId="8" applyNumberFormat="0" applyAlignment="0" applyProtection="0"/>
    <xf numFmtId="0" fontId="6" fillId="45" borderId="9" applyNumberFormat="0" applyFont="0" applyAlignment="0" applyProtection="0"/>
    <xf numFmtId="0" fontId="6" fillId="46" borderId="9" applyNumberFormat="0" applyAlignment="0" applyProtection="0"/>
    <xf numFmtId="0" fontId="13" fillId="46" borderId="9" applyNumberFormat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27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8" fillId="0" borderId="0"/>
    <xf numFmtId="0" fontId="52" fillId="0" borderId="0"/>
    <xf numFmtId="164" fontId="58" fillId="0" borderId="0" applyFont="0" applyFill="0" applyBorder="0" applyAlignment="0" applyProtection="0"/>
    <xf numFmtId="9" fontId="58" fillId="0" borderId="0" applyFont="0" applyFill="0" applyBorder="0" applyAlignment="0" applyProtection="0"/>
  </cellStyleXfs>
  <cellXfs count="201">
    <xf numFmtId="0" fontId="0" fillId="0" borderId="0" xfId="0"/>
    <xf numFmtId="168" fontId="29" fillId="0" borderId="0" xfId="145" applyNumberFormat="1" applyFont="1" applyAlignment="1">
      <alignment vertical="center"/>
    </xf>
    <xf numFmtId="0" fontId="29" fillId="0" borderId="0" xfId="145" applyFont="1" applyAlignment="1">
      <alignment vertical="center"/>
    </xf>
    <xf numFmtId="168" fontId="29" fillId="51" borderId="17" xfId="145" applyNumberFormat="1" applyFont="1" applyFill="1" applyBorder="1" applyAlignment="1">
      <alignment horizontal="center" vertical="center"/>
    </xf>
    <xf numFmtId="0" fontId="30" fillId="51" borderId="17" xfId="145" applyFont="1" applyFill="1" applyBorder="1" applyAlignment="1">
      <alignment vertical="center"/>
    </xf>
    <xf numFmtId="0" fontId="30" fillId="51" borderId="24" xfId="145" applyFont="1" applyFill="1" applyBorder="1" applyAlignment="1">
      <alignment vertical="center"/>
    </xf>
    <xf numFmtId="10" fontId="31" fillId="50" borderId="17" xfId="147" applyNumberFormat="1" applyFont="1" applyFill="1" applyBorder="1" applyAlignment="1">
      <alignment horizontal="center" vertical="center"/>
    </xf>
    <xf numFmtId="0" fontId="29" fillId="51" borderId="15" xfId="145" applyFont="1" applyFill="1" applyBorder="1" applyAlignment="1">
      <alignment horizontal="center" vertical="center"/>
    </xf>
    <xf numFmtId="38" fontId="29" fillId="51" borderId="24" xfId="145" applyNumberFormat="1" applyFont="1" applyFill="1" applyBorder="1" applyAlignment="1">
      <alignment horizontal="center" vertical="center"/>
    </xf>
    <xf numFmtId="168" fontId="29" fillId="49" borderId="27" xfId="145" applyNumberFormat="1" applyFont="1" applyFill="1" applyBorder="1" applyAlignment="1">
      <alignment horizontal="center" vertical="center"/>
    </xf>
    <xf numFmtId="168" fontId="29" fillId="48" borderId="27" xfId="145" applyNumberFormat="1" applyFont="1" applyFill="1" applyBorder="1" applyAlignment="1">
      <alignment horizontal="center" vertical="center"/>
    </xf>
    <xf numFmtId="168" fontId="29" fillId="50" borderId="27" xfId="145" applyNumberFormat="1" applyFont="1" applyFill="1" applyBorder="1" applyAlignment="1">
      <alignment horizontal="center" vertical="center"/>
    </xf>
    <xf numFmtId="0" fontId="30" fillId="52" borderId="24" xfId="145" applyFont="1" applyFill="1" applyBorder="1" applyAlignment="1">
      <alignment horizontal="center" vertical="center"/>
    </xf>
    <xf numFmtId="0" fontId="29" fillId="50" borderId="17" xfId="145" applyFont="1" applyFill="1" applyBorder="1" applyAlignment="1">
      <alignment horizontal="center" vertical="center"/>
    </xf>
    <xf numFmtId="167" fontId="29" fillId="50" borderId="17" xfId="149" applyNumberFormat="1" applyFont="1" applyFill="1" applyBorder="1" applyAlignment="1">
      <alignment vertical="center"/>
    </xf>
    <xf numFmtId="168" fontId="29" fillId="49" borderId="22" xfId="145" applyNumberFormat="1" applyFont="1" applyFill="1" applyBorder="1" applyAlignment="1">
      <alignment horizontal="center" vertical="center"/>
    </xf>
    <xf numFmtId="168" fontId="29" fillId="48" borderId="22" xfId="145" applyNumberFormat="1" applyFont="1" applyFill="1" applyBorder="1" applyAlignment="1">
      <alignment horizontal="center" vertical="center"/>
    </xf>
    <xf numFmtId="168" fontId="29" fillId="51" borderId="15" xfId="145" applyNumberFormat="1" applyFont="1" applyFill="1" applyBorder="1" applyAlignment="1">
      <alignment horizontal="center" vertical="center"/>
    </xf>
    <xf numFmtId="168" fontId="29" fillId="50" borderId="22" xfId="145" applyNumberFormat="1" applyFont="1" applyFill="1" applyBorder="1" applyAlignment="1">
      <alignment horizontal="center" vertical="center"/>
    </xf>
    <xf numFmtId="165" fontId="29" fillId="0" borderId="0" xfId="145" applyNumberFormat="1" applyFont="1" applyAlignment="1">
      <alignment vertical="center"/>
    </xf>
    <xf numFmtId="0" fontId="29" fillId="0" borderId="28" xfId="145" applyFont="1" applyBorder="1" applyAlignment="1">
      <alignment horizontal="center"/>
    </xf>
    <xf numFmtId="0" fontId="29" fillId="0" borderId="19" xfId="145" applyFont="1" applyBorder="1" applyAlignment="1">
      <alignment horizontal="center"/>
    </xf>
    <xf numFmtId="167" fontId="32" fillId="0" borderId="0" xfId="149" applyNumberFormat="1" applyFont="1"/>
    <xf numFmtId="38" fontId="29" fillId="0" borderId="29" xfId="145" applyNumberFormat="1" applyFont="1" applyBorder="1" applyAlignment="1">
      <alignment horizontal="center"/>
    </xf>
    <xf numFmtId="168" fontId="29" fillId="2" borderId="27" xfId="145" applyNumberFormat="1" applyFont="1" applyFill="1" applyBorder="1"/>
    <xf numFmtId="168" fontId="29" fillId="0" borderId="27" xfId="145" applyNumberFormat="1" applyFont="1" applyBorder="1"/>
    <xf numFmtId="167" fontId="32" fillId="0" borderId="29" xfId="149" applyNumberFormat="1" applyFont="1" applyBorder="1"/>
    <xf numFmtId="167" fontId="29" fillId="52" borderId="17" xfId="145" applyNumberFormat="1" applyFont="1" applyFill="1" applyBorder="1"/>
    <xf numFmtId="167" fontId="29" fillId="2" borderId="28" xfId="145" applyNumberFormat="1" applyFont="1" applyFill="1" applyBorder="1"/>
    <xf numFmtId="167" fontId="29" fillId="52" borderId="24" xfId="145" applyNumberFormat="1" applyFont="1" applyFill="1" applyBorder="1"/>
    <xf numFmtId="168" fontId="29" fillId="0" borderId="19" xfId="145" applyNumberFormat="1" applyFont="1" applyBorder="1"/>
    <xf numFmtId="167" fontId="32" fillId="0" borderId="27" xfId="149" applyNumberFormat="1" applyFont="1" applyBorder="1"/>
    <xf numFmtId="167" fontId="29" fillId="52" borderId="30" xfId="145" applyNumberFormat="1" applyFont="1" applyFill="1" applyBorder="1"/>
    <xf numFmtId="167" fontId="29" fillId="48" borderId="17" xfId="145" applyNumberFormat="1" applyFont="1" applyFill="1" applyBorder="1"/>
    <xf numFmtId="165" fontId="29" fillId="0" borderId="0" xfId="150" applyNumberFormat="1" applyFont="1"/>
    <xf numFmtId="0" fontId="29" fillId="0" borderId="0" xfId="145" applyFont="1"/>
    <xf numFmtId="0" fontId="29" fillId="0" borderId="31" xfId="145" applyFont="1" applyBorder="1" applyAlignment="1">
      <alignment horizontal="center"/>
    </xf>
    <xf numFmtId="0" fontId="29" fillId="0" borderId="0" xfId="145" applyFont="1" applyAlignment="1">
      <alignment horizontal="center"/>
    </xf>
    <xf numFmtId="38" fontId="29" fillId="0" borderId="32" xfId="145" applyNumberFormat="1" applyFont="1" applyBorder="1" applyAlignment="1">
      <alignment horizontal="center"/>
    </xf>
    <xf numFmtId="168" fontId="29" fillId="2" borderId="22" xfId="145" applyNumberFormat="1" applyFont="1" applyFill="1" applyBorder="1"/>
    <xf numFmtId="168" fontId="29" fillId="0" borderId="22" xfId="145" applyNumberFormat="1" applyFont="1" applyBorder="1"/>
    <xf numFmtId="167" fontId="32" fillId="0" borderId="32" xfId="149" applyNumberFormat="1" applyFont="1" applyBorder="1"/>
    <xf numFmtId="167" fontId="29" fillId="2" borderId="31" xfId="145" applyNumberFormat="1" applyFont="1" applyFill="1" applyBorder="1"/>
    <xf numFmtId="168" fontId="29" fillId="0" borderId="0" xfId="145" applyNumberFormat="1" applyFont="1"/>
    <xf numFmtId="167" fontId="32" fillId="0" borderId="22" xfId="149" applyNumberFormat="1" applyFont="1" applyBorder="1"/>
    <xf numFmtId="0" fontId="29" fillId="0" borderId="25" xfId="145" applyFont="1" applyBorder="1" applyAlignment="1">
      <alignment horizontal="center"/>
    </xf>
    <xf numFmtId="0" fontId="29" fillId="0" borderId="18" xfId="145" applyFont="1" applyBorder="1" applyAlignment="1">
      <alignment horizontal="center"/>
    </xf>
    <xf numFmtId="38" fontId="29" fillId="0" borderId="26" xfId="145" applyNumberFormat="1" applyFont="1" applyBorder="1" applyAlignment="1">
      <alignment horizontal="center"/>
    </xf>
    <xf numFmtId="168" fontId="29" fillId="2" borderId="15" xfId="145" applyNumberFormat="1" applyFont="1" applyFill="1" applyBorder="1"/>
    <xf numFmtId="168" fontId="29" fillId="0" borderId="15" xfId="145" applyNumberFormat="1" applyFont="1" applyBorder="1"/>
    <xf numFmtId="167" fontId="32" fillId="0" borderId="26" xfId="149" applyNumberFormat="1" applyFont="1" applyBorder="1"/>
    <xf numFmtId="167" fontId="29" fillId="2" borderId="25" xfId="145" applyNumberFormat="1" applyFont="1" applyFill="1" applyBorder="1"/>
    <xf numFmtId="168" fontId="29" fillId="0" borderId="18" xfId="145" applyNumberFormat="1" applyFont="1" applyBorder="1"/>
    <xf numFmtId="167" fontId="32" fillId="0" borderId="15" xfId="149" applyNumberFormat="1" applyFont="1" applyBorder="1"/>
    <xf numFmtId="38" fontId="29" fillId="0" borderId="0" xfId="145" applyNumberFormat="1" applyFont="1" applyAlignment="1">
      <alignment horizontal="center"/>
    </xf>
    <xf numFmtId="0" fontId="33" fillId="0" borderId="0" xfId="145" applyFont="1"/>
    <xf numFmtId="0" fontId="30" fillId="51" borderId="15" xfId="145" applyFont="1" applyFill="1" applyBorder="1" applyAlignment="1">
      <alignment horizontal="center" vertical="center"/>
    </xf>
    <xf numFmtId="168" fontId="29" fillId="47" borderId="20" xfId="145" applyNumberFormat="1" applyFont="1" applyFill="1" applyBorder="1" applyAlignment="1">
      <alignment horizontal="center" vertical="center"/>
    </xf>
    <xf numFmtId="167" fontId="29" fillId="47" borderId="3" xfId="145" applyNumberFormat="1" applyFont="1" applyFill="1" applyBorder="1" applyAlignment="1">
      <alignment horizontal="center" vertical="center"/>
    </xf>
    <xf numFmtId="0" fontId="29" fillId="47" borderId="33" xfId="145" applyFont="1" applyFill="1" applyBorder="1" applyAlignment="1">
      <alignment horizontal="center" vertical="center"/>
    </xf>
    <xf numFmtId="167" fontId="29" fillId="47" borderId="34" xfId="145" applyNumberFormat="1" applyFont="1" applyFill="1" applyBorder="1" applyAlignment="1">
      <alignment horizontal="center" vertical="center"/>
    </xf>
    <xf numFmtId="9" fontId="29" fillId="47" borderId="3" xfId="156" applyFont="1" applyFill="1" applyBorder="1" applyAlignment="1">
      <alignment horizontal="center" vertical="center"/>
    </xf>
    <xf numFmtId="168" fontId="5" fillId="51" borderId="2" xfId="145" applyNumberFormat="1" applyFill="1" applyBorder="1" applyAlignment="1">
      <alignment horizontal="center" vertical="center"/>
    </xf>
    <xf numFmtId="168" fontId="5" fillId="51" borderId="1" xfId="145" applyNumberFormat="1" applyFill="1" applyBorder="1" applyAlignment="1">
      <alignment horizontal="center" vertical="center"/>
    </xf>
    <xf numFmtId="168" fontId="5" fillId="51" borderId="35" xfId="145" applyNumberFormat="1" applyFill="1" applyBorder="1" applyAlignment="1">
      <alignment horizontal="center" vertical="center"/>
    </xf>
    <xf numFmtId="168" fontId="5" fillId="51" borderId="36" xfId="145" applyNumberFormat="1" applyFill="1" applyBorder="1" applyAlignment="1">
      <alignment horizontal="center" vertical="center"/>
    </xf>
    <xf numFmtId="39" fontId="31" fillId="50" borderId="17" xfId="157" applyNumberFormat="1" applyFont="1" applyFill="1" applyBorder="1" applyAlignment="1">
      <alignment horizontal="center" vertical="center"/>
    </xf>
    <xf numFmtId="168" fontId="38" fillId="0" borderId="0" xfId="145" applyNumberFormat="1" applyFont="1"/>
    <xf numFmtId="0" fontId="39" fillId="0" borderId="0" xfId="145" applyFont="1" applyAlignment="1">
      <alignment horizontal="center"/>
    </xf>
    <xf numFmtId="0" fontId="39" fillId="0" borderId="0" xfId="145" applyFont="1"/>
    <xf numFmtId="38" fontId="39" fillId="0" borderId="0" xfId="145" applyNumberFormat="1" applyFont="1" applyAlignment="1">
      <alignment horizontal="center"/>
    </xf>
    <xf numFmtId="168" fontId="39" fillId="0" borderId="0" xfId="145" applyNumberFormat="1" applyFont="1"/>
    <xf numFmtId="167" fontId="32" fillId="0" borderId="18" xfId="149" applyNumberFormat="1" applyFont="1" applyBorder="1"/>
    <xf numFmtId="0" fontId="1" fillId="0" borderId="0" xfId="159"/>
    <xf numFmtId="0" fontId="1" fillId="0" borderId="0" xfId="159" applyAlignment="1">
      <alignment horizontal="center"/>
    </xf>
    <xf numFmtId="0" fontId="1" fillId="53" borderId="14" xfId="159" applyFill="1" applyBorder="1"/>
    <xf numFmtId="0" fontId="1" fillId="53" borderId="16" xfId="159" applyFill="1" applyBorder="1"/>
    <xf numFmtId="0" fontId="1" fillId="53" borderId="37" xfId="159" applyFill="1" applyBorder="1"/>
    <xf numFmtId="0" fontId="1" fillId="53" borderId="13" xfId="159" applyFill="1" applyBorder="1"/>
    <xf numFmtId="0" fontId="1" fillId="0" borderId="14" xfId="159" applyBorder="1"/>
    <xf numFmtId="165" fontId="40" fillId="0" borderId="16" xfId="159" applyNumberFormat="1" applyFont="1" applyBorder="1" applyAlignment="1">
      <alignment horizontal="center"/>
    </xf>
    <xf numFmtId="165" fontId="1" fillId="48" borderId="1" xfId="160" applyNumberFormat="1" applyFill="1" applyBorder="1"/>
    <xf numFmtId="165" fontId="1" fillId="2" borderId="38" xfId="160" applyNumberFormat="1" applyFill="1" applyBorder="1" applyAlignment="1">
      <alignment horizontal="right"/>
    </xf>
    <xf numFmtId="0" fontId="1" fillId="53" borderId="23" xfId="159" applyFill="1" applyBorder="1"/>
    <xf numFmtId="0" fontId="1" fillId="0" borderId="13" xfId="159" applyBorder="1"/>
    <xf numFmtId="0" fontId="1" fillId="48" borderId="1" xfId="159" applyFill="1" applyBorder="1" applyAlignment="1">
      <alignment horizontal="center"/>
    </xf>
    <xf numFmtId="165" fontId="1" fillId="0" borderId="23" xfId="160" applyNumberFormat="1" applyBorder="1"/>
    <xf numFmtId="165" fontId="1" fillId="2" borderId="3" xfId="160" applyNumberFormat="1" applyFill="1" applyBorder="1"/>
    <xf numFmtId="10" fontId="1" fillId="48" borderId="1" xfId="159" applyNumberFormat="1" applyFill="1" applyBorder="1" applyAlignment="1">
      <alignment horizontal="center"/>
    </xf>
    <xf numFmtId="169" fontId="40" fillId="0" borderId="23" xfId="160" applyNumberFormat="1" applyFont="1" applyBorder="1"/>
    <xf numFmtId="0" fontId="1" fillId="0" borderId="20" xfId="159" applyBorder="1"/>
    <xf numFmtId="0" fontId="1" fillId="0" borderId="21" xfId="159" applyBorder="1"/>
    <xf numFmtId="165" fontId="1" fillId="54" borderId="1" xfId="160" applyNumberFormat="1" applyFill="1" applyBorder="1"/>
    <xf numFmtId="165" fontId="1" fillId="0" borderId="39" xfId="160" applyNumberFormat="1" applyBorder="1"/>
    <xf numFmtId="0" fontId="1" fillId="53" borderId="20" xfId="159" applyFill="1" applyBorder="1"/>
    <xf numFmtId="0" fontId="1" fillId="53" borderId="21" xfId="159" applyFill="1" applyBorder="1"/>
    <xf numFmtId="0" fontId="1" fillId="53" borderId="39" xfId="159" applyFill="1" applyBorder="1"/>
    <xf numFmtId="0" fontId="37" fillId="0" borderId="0" xfId="159" applyFont="1"/>
    <xf numFmtId="0" fontId="41" fillId="0" borderId="0" xfId="145" applyFont="1"/>
    <xf numFmtId="0" fontId="43" fillId="0" borderId="0" xfId="58" applyFont="1" applyAlignment="1">
      <alignment vertical="center"/>
    </xf>
    <xf numFmtId="0" fontId="45" fillId="0" borderId="0" xfId="58" applyFont="1" applyAlignment="1">
      <alignment horizontal="right" vertical="center"/>
    </xf>
    <xf numFmtId="17" fontId="46" fillId="55" borderId="17" xfId="58" applyNumberFormat="1" applyFont="1" applyFill="1" applyBorder="1" applyAlignment="1">
      <alignment horizontal="center" vertical="center"/>
    </xf>
    <xf numFmtId="0" fontId="47" fillId="0" borderId="0" xfId="58" applyFont="1" applyAlignment="1">
      <alignment horizontal="center" vertical="center"/>
    </xf>
    <xf numFmtId="0" fontId="48" fillId="56" borderId="41" xfId="58" applyFont="1" applyFill="1" applyBorder="1" applyAlignment="1">
      <alignment vertical="center"/>
    </xf>
    <xf numFmtId="0" fontId="49" fillId="56" borderId="42" xfId="58" applyFont="1" applyFill="1" applyBorder="1" applyAlignment="1">
      <alignment vertical="center"/>
    </xf>
    <xf numFmtId="167" fontId="50" fillId="56" borderId="43" xfId="56" applyNumberFormat="1" applyFont="1" applyFill="1" applyBorder="1" applyAlignment="1">
      <alignment horizontal="center" vertical="center"/>
    </xf>
    <xf numFmtId="167" fontId="43" fillId="0" borderId="0" xfId="56" applyNumberFormat="1" applyFont="1" applyAlignment="1">
      <alignment horizontal="center" vertical="center"/>
    </xf>
    <xf numFmtId="0" fontId="45" fillId="56" borderId="43" xfId="56" applyNumberFormat="1" applyFont="1" applyFill="1" applyBorder="1" applyAlignment="1">
      <alignment horizontal="center" vertical="center"/>
    </xf>
    <xf numFmtId="0" fontId="44" fillId="0" borderId="44" xfId="58" applyFont="1" applyBorder="1" applyAlignment="1">
      <alignment vertical="center"/>
    </xf>
    <xf numFmtId="0" fontId="43" fillId="0" borderId="45" xfId="58" applyFont="1" applyBorder="1" applyAlignment="1">
      <alignment vertical="center"/>
    </xf>
    <xf numFmtId="167" fontId="45" fillId="0" borderId="46" xfId="56" applyNumberFormat="1" applyFont="1" applyBorder="1" applyAlignment="1">
      <alignment horizontal="center" vertical="center"/>
    </xf>
    <xf numFmtId="167" fontId="51" fillId="0" borderId="0" xfId="56" applyNumberFormat="1" applyFont="1" applyAlignment="1">
      <alignment horizontal="center" vertical="center"/>
    </xf>
    <xf numFmtId="0" fontId="43" fillId="0" borderId="44" xfId="58" applyFont="1" applyBorder="1" applyAlignment="1">
      <alignment vertical="center"/>
    </xf>
    <xf numFmtId="0" fontId="43" fillId="0" borderId="47" xfId="58" applyFont="1" applyBorder="1" applyAlignment="1">
      <alignment vertical="center"/>
    </xf>
    <xf numFmtId="165" fontId="53" fillId="0" borderId="45" xfId="161" applyNumberFormat="1" applyFont="1" applyBorder="1" applyAlignment="1">
      <alignment vertical="center"/>
    </xf>
    <xf numFmtId="0" fontId="44" fillId="0" borderId="48" xfId="58" applyFont="1" applyBorder="1" applyAlignment="1">
      <alignment vertical="center"/>
    </xf>
    <xf numFmtId="43" fontId="54" fillId="0" borderId="0" xfId="161" applyFont="1" applyAlignment="1">
      <alignment vertical="center"/>
    </xf>
    <xf numFmtId="0" fontId="43" fillId="0" borderId="48" xfId="58" applyFont="1" applyBorder="1" applyAlignment="1">
      <alignment vertical="center"/>
    </xf>
    <xf numFmtId="0" fontId="44" fillId="47" borderId="24" xfId="58" applyFont="1" applyFill="1" applyBorder="1" applyAlignment="1">
      <alignment vertical="center"/>
    </xf>
    <xf numFmtId="0" fontId="44" fillId="47" borderId="40" xfId="58" applyFont="1" applyFill="1" applyBorder="1" applyAlignment="1">
      <alignment horizontal="left" vertical="center"/>
    </xf>
    <xf numFmtId="167" fontId="55" fillId="47" borderId="17" xfId="56" applyNumberFormat="1" applyFont="1" applyFill="1" applyBorder="1" applyAlignment="1">
      <alignment horizontal="center" vertical="center"/>
    </xf>
    <xf numFmtId="167" fontId="56" fillId="0" borderId="0" xfId="56" applyNumberFormat="1" applyFont="1" applyAlignment="1">
      <alignment horizontal="center" vertical="center"/>
    </xf>
    <xf numFmtId="167" fontId="45" fillId="56" borderId="49" xfId="56" applyNumberFormat="1" applyFont="1" applyFill="1" applyBorder="1" applyAlignment="1">
      <alignment horizontal="center" vertical="center"/>
    </xf>
    <xf numFmtId="167" fontId="45" fillId="0" borderId="50" xfId="56" applyNumberFormat="1" applyFont="1" applyBorder="1" applyAlignment="1">
      <alignment horizontal="center" vertical="center"/>
    </xf>
    <xf numFmtId="0" fontId="44" fillId="47" borderId="40" xfId="58" applyFont="1" applyFill="1" applyBorder="1" applyAlignment="1">
      <alignment vertical="center"/>
    </xf>
    <xf numFmtId="0" fontId="44" fillId="55" borderId="24" xfId="58" applyFont="1" applyFill="1" applyBorder="1" applyAlignment="1">
      <alignment vertical="center"/>
    </xf>
    <xf numFmtId="0" fontId="44" fillId="55" borderId="40" xfId="58" applyFont="1" applyFill="1" applyBorder="1" applyAlignment="1">
      <alignment vertical="center"/>
    </xf>
    <xf numFmtId="167" fontId="55" fillId="55" borderId="17" xfId="56" applyNumberFormat="1" applyFont="1" applyFill="1" applyBorder="1" applyAlignment="1">
      <alignment horizontal="center" vertical="center"/>
    </xf>
    <xf numFmtId="0" fontId="44" fillId="0" borderId="0" xfId="58" applyFont="1" applyAlignment="1">
      <alignment vertical="center"/>
    </xf>
    <xf numFmtId="167" fontId="50" fillId="0" borderId="0" xfId="56" applyNumberFormat="1" applyFont="1" applyAlignment="1">
      <alignment horizontal="center" vertical="center"/>
    </xf>
    <xf numFmtId="0" fontId="43" fillId="0" borderId="41" xfId="58" applyFont="1" applyBorder="1" applyAlignment="1">
      <alignment vertical="center"/>
    </xf>
    <xf numFmtId="0" fontId="44" fillId="0" borderId="42" xfId="58" applyFont="1" applyBorder="1" applyAlignment="1">
      <alignment vertical="center"/>
    </xf>
    <xf numFmtId="167" fontId="57" fillId="0" borderId="43" xfId="58" applyNumberFormat="1" applyFont="1" applyBorder="1" applyAlignment="1">
      <alignment vertical="center"/>
    </xf>
    <xf numFmtId="0" fontId="43" fillId="0" borderId="51" xfId="58" applyFont="1" applyBorder="1" applyAlignment="1">
      <alignment vertical="center"/>
    </xf>
    <xf numFmtId="0" fontId="44" fillId="0" borderId="52" xfId="58" applyFont="1" applyBorder="1" applyAlignment="1">
      <alignment vertical="center"/>
    </xf>
    <xf numFmtId="167" fontId="57" fillId="0" borderId="53" xfId="56" applyNumberFormat="1" applyFont="1" applyBorder="1" applyAlignment="1">
      <alignment horizontal="center" vertical="center"/>
    </xf>
    <xf numFmtId="0" fontId="44" fillId="55" borderId="40" xfId="58" applyFont="1" applyFill="1" applyBorder="1" applyAlignment="1">
      <alignment horizontal="left" vertical="center"/>
    </xf>
    <xf numFmtId="0" fontId="44" fillId="55" borderId="40" xfId="58" applyFont="1" applyFill="1" applyBorder="1" applyAlignment="1">
      <alignment horizontal="center" vertical="center"/>
    </xf>
    <xf numFmtId="0" fontId="45" fillId="0" borderId="0" xfId="58" applyFont="1" applyAlignment="1">
      <alignment vertical="center"/>
    </xf>
    <xf numFmtId="0" fontId="48" fillId="55" borderId="24" xfId="58" applyFont="1" applyFill="1" applyBorder="1" applyAlignment="1">
      <alignment horizontal="left" vertical="center"/>
    </xf>
    <xf numFmtId="0" fontId="59" fillId="55" borderId="40" xfId="58" applyFont="1" applyFill="1" applyBorder="1" applyAlignment="1">
      <alignment horizontal="center" vertical="center"/>
    </xf>
    <xf numFmtId="0" fontId="59" fillId="55" borderId="17" xfId="58" applyFont="1" applyFill="1" applyBorder="1" applyAlignment="1">
      <alignment horizontal="center" vertical="center"/>
    </xf>
    <xf numFmtId="0" fontId="44" fillId="57" borderId="41" xfId="58" applyFont="1" applyFill="1" applyBorder="1" applyAlignment="1">
      <alignment vertical="center"/>
    </xf>
    <xf numFmtId="0" fontId="59" fillId="57" borderId="42" xfId="58" applyFont="1" applyFill="1" applyBorder="1" applyAlignment="1">
      <alignment vertical="center"/>
    </xf>
    <xf numFmtId="167" fontId="59" fillId="57" borderId="43" xfId="56" applyNumberFormat="1" applyFont="1" applyFill="1" applyBorder="1" applyAlignment="1">
      <alignment vertical="center"/>
    </xf>
    <xf numFmtId="0" fontId="60" fillId="0" borderId="44" xfId="58" applyFont="1" applyBorder="1" applyAlignment="1">
      <alignment vertical="center"/>
    </xf>
    <xf numFmtId="0" fontId="54" fillId="0" borderId="45" xfId="58" applyFont="1" applyBorder="1" applyAlignment="1">
      <alignment vertical="center"/>
    </xf>
    <xf numFmtId="167" fontId="54" fillId="0" borderId="46" xfId="56" applyNumberFormat="1" applyFont="1" applyBorder="1" applyAlignment="1">
      <alignment vertical="center"/>
    </xf>
    <xf numFmtId="0" fontId="60" fillId="0" borderId="0" xfId="58" applyFont="1" applyAlignment="1">
      <alignment vertical="center"/>
    </xf>
    <xf numFmtId="0" fontId="60" fillId="0" borderId="48" xfId="58" applyFont="1" applyBorder="1" applyAlignment="1">
      <alignment vertical="center"/>
    </xf>
    <xf numFmtId="0" fontId="54" fillId="0" borderId="47" xfId="58" applyFont="1" applyBorder="1" applyAlignment="1">
      <alignment vertical="center"/>
    </xf>
    <xf numFmtId="167" fontId="54" fillId="0" borderId="50" xfId="56" applyNumberFormat="1" applyFont="1" applyBorder="1" applyAlignment="1">
      <alignment vertical="center"/>
    </xf>
    <xf numFmtId="167" fontId="62" fillId="56" borderId="17" xfId="56" applyNumberFormat="1" applyFont="1" applyFill="1" applyBorder="1" applyAlignment="1">
      <alignment vertical="center"/>
    </xf>
    <xf numFmtId="0" fontId="63" fillId="0" borderId="0" xfId="58" applyFont="1" applyAlignment="1">
      <alignment vertical="center"/>
    </xf>
    <xf numFmtId="167" fontId="59" fillId="56" borderId="17" xfId="56" applyNumberFormat="1" applyFont="1" applyFill="1" applyBorder="1" applyAlignment="1">
      <alignment vertical="center"/>
    </xf>
    <xf numFmtId="9" fontId="45" fillId="0" borderId="0" xfId="162" applyFont="1" applyAlignment="1">
      <alignment vertical="center"/>
    </xf>
    <xf numFmtId="0" fontId="60" fillId="0" borderId="51" xfId="58" applyFont="1" applyBorder="1" applyAlignment="1">
      <alignment vertical="center"/>
    </xf>
    <xf numFmtId="0" fontId="54" fillId="0" borderId="52" xfId="58" applyFont="1" applyBorder="1" applyAlignment="1">
      <alignment vertical="center"/>
    </xf>
    <xf numFmtId="9" fontId="54" fillId="0" borderId="0" xfId="162" applyFont="1" applyAlignment="1">
      <alignment vertical="center"/>
    </xf>
    <xf numFmtId="0" fontId="64" fillId="0" borderId="44" xfId="58" applyFont="1" applyBorder="1" applyAlignment="1">
      <alignment vertical="center"/>
    </xf>
    <xf numFmtId="0" fontId="64" fillId="0" borderId="48" xfId="58" applyFont="1" applyBorder="1" applyAlignment="1">
      <alignment vertical="center"/>
    </xf>
    <xf numFmtId="0" fontId="64" fillId="0" borderId="51" xfId="58" applyFont="1" applyBorder="1" applyAlignment="1">
      <alignment vertical="center"/>
    </xf>
    <xf numFmtId="167" fontId="54" fillId="0" borderId="53" xfId="56" applyNumberFormat="1" applyFont="1" applyBorder="1" applyAlignment="1">
      <alignment vertical="center"/>
    </xf>
    <xf numFmtId="9" fontId="65" fillId="0" borderId="0" xfId="162" applyFont="1" applyAlignment="1">
      <alignment vertical="center"/>
    </xf>
    <xf numFmtId="167" fontId="62" fillId="47" borderId="17" xfId="56" applyNumberFormat="1" applyFont="1" applyFill="1" applyBorder="1" applyAlignment="1">
      <alignment vertical="center"/>
    </xf>
    <xf numFmtId="0" fontId="42" fillId="55" borderId="56" xfId="58" applyFont="1" applyFill="1" applyBorder="1" applyAlignment="1">
      <alignment horizontal="left" vertical="center" indent="21"/>
    </xf>
    <xf numFmtId="0" fontId="59" fillId="55" borderId="57" xfId="58" applyFont="1" applyFill="1" applyBorder="1" applyAlignment="1">
      <alignment vertical="center"/>
    </xf>
    <xf numFmtId="167" fontId="59" fillId="55" borderId="58" xfId="56" applyNumberFormat="1" applyFont="1" applyFill="1" applyBorder="1" applyAlignment="1">
      <alignment vertical="center"/>
    </xf>
    <xf numFmtId="165" fontId="46" fillId="0" borderId="0" xfId="161" applyNumberFormat="1" applyFont="1" applyAlignment="1">
      <alignment vertical="center"/>
    </xf>
    <xf numFmtId="0" fontId="54" fillId="0" borderId="0" xfId="58" applyFont="1" applyAlignment="1">
      <alignment vertical="center"/>
    </xf>
    <xf numFmtId="0" fontId="42" fillId="0" borderId="0" xfId="58" applyFont="1" applyAlignment="1">
      <alignment horizontal="center" vertical="center"/>
    </xf>
    <xf numFmtId="0" fontId="44" fillId="0" borderId="0" xfId="58" applyFont="1" applyAlignment="1">
      <alignment horizontal="center" vertical="center"/>
    </xf>
    <xf numFmtId="0" fontId="44" fillId="55" borderId="24" xfId="58" applyFont="1" applyFill="1" applyBorder="1" applyAlignment="1">
      <alignment horizontal="center" vertical="center"/>
    </xf>
    <xf numFmtId="0" fontId="44" fillId="55" borderId="40" xfId="58" applyFont="1" applyFill="1" applyBorder="1" applyAlignment="1">
      <alignment horizontal="center" vertical="center"/>
    </xf>
    <xf numFmtId="0" fontId="44" fillId="2" borderId="24" xfId="58" applyFont="1" applyFill="1" applyBorder="1" applyAlignment="1">
      <alignment horizontal="center" vertical="center"/>
    </xf>
    <xf numFmtId="0" fontId="44" fillId="2" borderId="40" xfId="58" applyFont="1" applyFill="1" applyBorder="1" applyAlignment="1">
      <alignment horizontal="center" vertical="center"/>
    </xf>
    <xf numFmtId="0" fontId="44" fillId="2" borderId="30" xfId="58" applyFont="1" applyFill="1" applyBorder="1" applyAlignment="1">
      <alignment horizontal="center" vertical="center"/>
    </xf>
    <xf numFmtId="0" fontId="61" fillId="47" borderId="54" xfId="58" applyFont="1" applyFill="1" applyBorder="1" applyAlignment="1">
      <alignment vertical="center"/>
    </xf>
    <xf numFmtId="0" fontId="61" fillId="47" borderId="55" xfId="58" applyFont="1" applyFill="1" applyBorder="1" applyAlignment="1">
      <alignment vertical="center"/>
    </xf>
    <xf numFmtId="0" fontId="61" fillId="56" borderId="24" xfId="58" applyFont="1" applyFill="1" applyBorder="1" applyAlignment="1">
      <alignment vertical="center"/>
    </xf>
    <xf numFmtId="0" fontId="61" fillId="56" borderId="30" xfId="58" applyFont="1" applyFill="1" applyBorder="1" applyAlignment="1">
      <alignment vertical="center"/>
    </xf>
    <xf numFmtId="0" fontId="42" fillId="56" borderId="24" xfId="58" applyFont="1" applyFill="1" applyBorder="1" applyAlignment="1">
      <alignment horizontal="left" vertical="center" indent="18"/>
    </xf>
    <xf numFmtId="0" fontId="42" fillId="56" borderId="30" xfId="58" applyFont="1" applyFill="1" applyBorder="1" applyAlignment="1">
      <alignment horizontal="left" vertical="center" indent="18"/>
    </xf>
    <xf numFmtId="0" fontId="42" fillId="56" borderId="24" xfId="58" applyFont="1" applyFill="1" applyBorder="1" applyAlignment="1">
      <alignment horizontal="left"/>
    </xf>
    <xf numFmtId="0" fontId="42" fillId="56" borderId="30" xfId="58" applyFont="1" applyFill="1" applyBorder="1" applyAlignment="1">
      <alignment horizontal="left"/>
    </xf>
    <xf numFmtId="0" fontId="42" fillId="56" borderId="24" xfId="58" applyFont="1" applyFill="1" applyBorder="1" applyAlignment="1">
      <alignment vertical="center"/>
    </xf>
    <xf numFmtId="0" fontId="42" fillId="56" borderId="30" xfId="58" applyFont="1" applyFill="1" applyBorder="1" applyAlignment="1">
      <alignment vertical="center"/>
    </xf>
    <xf numFmtId="0" fontId="29" fillId="50" borderId="27" xfId="145" applyFont="1" applyFill="1" applyBorder="1" applyAlignment="1">
      <alignment horizontal="center" vertical="center"/>
    </xf>
    <xf numFmtId="0" fontId="29" fillId="50" borderId="22" xfId="145" applyFont="1" applyFill="1" applyBorder="1" applyAlignment="1">
      <alignment horizontal="center" vertical="center"/>
    </xf>
    <xf numFmtId="168" fontId="29" fillId="51" borderId="27" xfId="145" applyNumberFormat="1" applyFont="1" applyFill="1" applyBorder="1" applyAlignment="1">
      <alignment horizontal="center" vertical="center"/>
    </xf>
    <xf numFmtId="168" fontId="29" fillId="51" borderId="15" xfId="145" applyNumberFormat="1" applyFont="1" applyFill="1" applyBorder="1" applyAlignment="1">
      <alignment horizontal="center" vertical="center"/>
    </xf>
    <xf numFmtId="0" fontId="28" fillId="50" borderId="14" xfId="141" applyFont="1" applyFill="1" applyBorder="1" applyAlignment="1">
      <alignment horizontal="center" vertical="center"/>
    </xf>
    <xf numFmtId="0" fontId="28" fillId="50" borderId="16" xfId="141" applyFont="1" applyFill="1" applyBorder="1" applyAlignment="1">
      <alignment horizontal="center" vertical="center"/>
    </xf>
    <xf numFmtId="0" fontId="28" fillId="50" borderId="13" xfId="141" applyFont="1" applyFill="1" applyBorder="1" applyAlignment="1">
      <alignment horizontal="center" vertical="center"/>
    </xf>
    <xf numFmtId="0" fontId="28" fillId="50" borderId="0" xfId="141" applyFont="1" applyFill="1" applyAlignment="1">
      <alignment horizontal="center" vertical="center"/>
    </xf>
    <xf numFmtId="0" fontId="28" fillId="50" borderId="20" xfId="141" applyFont="1" applyFill="1" applyBorder="1" applyAlignment="1">
      <alignment horizontal="center" vertical="center"/>
    </xf>
    <xf numFmtId="0" fontId="28" fillId="50" borderId="21" xfId="141" applyFont="1" applyFill="1" applyBorder="1" applyAlignment="1">
      <alignment horizontal="center" vertical="center"/>
    </xf>
    <xf numFmtId="0" fontId="28" fillId="50" borderId="23" xfId="141" applyFont="1" applyFill="1" applyBorder="1" applyAlignment="1">
      <alignment horizontal="center" vertical="center"/>
    </xf>
    <xf numFmtId="0" fontId="30" fillId="51" borderId="25" xfId="145" applyFont="1" applyFill="1" applyBorder="1" applyAlignment="1">
      <alignment horizontal="center" vertical="center"/>
    </xf>
    <xf numFmtId="0" fontId="30" fillId="51" borderId="18" xfId="145" applyFont="1" applyFill="1" applyBorder="1" applyAlignment="1">
      <alignment horizontal="center" vertical="center"/>
    </xf>
    <xf numFmtId="0" fontId="30" fillId="51" borderId="26" xfId="145" applyFont="1" applyFill="1" applyBorder="1" applyAlignment="1">
      <alignment horizontal="center" vertical="center"/>
    </xf>
  </cellXfs>
  <cellStyles count="167">
    <cellStyle name="20% - ส่วนที่ถูกเน้น1" xfId="2" xr:uid="{00000000-0005-0000-0000-000000000000}"/>
    <cellStyle name="20% - ส่วนที่ถูกเน้น1 2" xfId="3" xr:uid="{00000000-0005-0000-0000-000001000000}"/>
    <cellStyle name="20% - ส่วนที่ถูกเน้น1 3" xfId="4" xr:uid="{00000000-0005-0000-0000-000002000000}"/>
    <cellStyle name="20% - ส่วนที่ถูกเน้น2" xfId="5" xr:uid="{00000000-0005-0000-0000-000003000000}"/>
    <cellStyle name="20% - ส่วนที่ถูกเน้น2 2" xfId="6" xr:uid="{00000000-0005-0000-0000-000004000000}"/>
    <cellStyle name="20% - ส่วนที่ถูกเน้น2 3" xfId="7" xr:uid="{00000000-0005-0000-0000-000005000000}"/>
    <cellStyle name="20% - ส่วนที่ถูกเน้น3" xfId="8" xr:uid="{00000000-0005-0000-0000-000006000000}"/>
    <cellStyle name="20% - ส่วนที่ถูกเน้น3 2" xfId="9" xr:uid="{00000000-0005-0000-0000-000007000000}"/>
    <cellStyle name="20% - ส่วนที่ถูกเน้น3 3" xfId="10" xr:uid="{00000000-0005-0000-0000-000008000000}"/>
    <cellStyle name="20% - ส่วนที่ถูกเน้น4" xfId="11" xr:uid="{00000000-0005-0000-0000-000009000000}"/>
    <cellStyle name="20% - ส่วนที่ถูกเน้น4 2" xfId="12" xr:uid="{00000000-0005-0000-0000-00000A000000}"/>
    <cellStyle name="20% - ส่วนที่ถูกเน้น4 3" xfId="13" xr:uid="{00000000-0005-0000-0000-00000B000000}"/>
    <cellStyle name="20% - ส่วนที่ถูกเน้น5" xfId="14" xr:uid="{00000000-0005-0000-0000-00000C000000}"/>
    <cellStyle name="20% - ส่วนที่ถูกเน้น5 2" xfId="15" xr:uid="{00000000-0005-0000-0000-00000D000000}"/>
    <cellStyle name="20% - ส่วนที่ถูกเน้น5 3" xfId="16" xr:uid="{00000000-0005-0000-0000-00000E000000}"/>
    <cellStyle name="20% - ส่วนที่ถูกเน้น6" xfId="17" xr:uid="{00000000-0005-0000-0000-00000F000000}"/>
    <cellStyle name="20% - ส่วนที่ถูกเน้น6 2" xfId="18" xr:uid="{00000000-0005-0000-0000-000010000000}"/>
    <cellStyle name="20% - ส่วนที่ถูกเน้น6 3" xfId="19" xr:uid="{00000000-0005-0000-0000-000011000000}"/>
    <cellStyle name="40% - ส่วนที่ถูกเน้น1" xfId="20" xr:uid="{00000000-0005-0000-0000-000012000000}"/>
    <cellStyle name="40% - ส่วนที่ถูกเน้น1 2" xfId="21" xr:uid="{00000000-0005-0000-0000-000013000000}"/>
    <cellStyle name="40% - ส่วนที่ถูกเน้น1 3" xfId="22" xr:uid="{00000000-0005-0000-0000-000014000000}"/>
    <cellStyle name="40% - ส่วนที่ถูกเน้น2" xfId="23" xr:uid="{00000000-0005-0000-0000-000015000000}"/>
    <cellStyle name="40% - ส่วนที่ถูกเน้น2 2" xfId="24" xr:uid="{00000000-0005-0000-0000-000016000000}"/>
    <cellStyle name="40% - ส่วนที่ถูกเน้น2 3" xfId="25" xr:uid="{00000000-0005-0000-0000-000017000000}"/>
    <cellStyle name="40% - ส่วนที่ถูกเน้น3" xfId="26" xr:uid="{00000000-0005-0000-0000-000018000000}"/>
    <cellStyle name="40% - ส่วนที่ถูกเน้น3 2" xfId="27" xr:uid="{00000000-0005-0000-0000-000019000000}"/>
    <cellStyle name="40% - ส่วนที่ถูกเน้น3 3" xfId="28" xr:uid="{00000000-0005-0000-0000-00001A000000}"/>
    <cellStyle name="40% - ส่วนที่ถูกเน้น4" xfId="29" xr:uid="{00000000-0005-0000-0000-00001B000000}"/>
    <cellStyle name="40% - ส่วนที่ถูกเน้น4 2" xfId="30" xr:uid="{00000000-0005-0000-0000-00001C000000}"/>
    <cellStyle name="40% - ส่วนที่ถูกเน้น4 3" xfId="31" xr:uid="{00000000-0005-0000-0000-00001D000000}"/>
    <cellStyle name="40% - ส่วนที่ถูกเน้น5" xfId="32" xr:uid="{00000000-0005-0000-0000-00001E000000}"/>
    <cellStyle name="40% - ส่วนที่ถูกเน้น5 2" xfId="33" xr:uid="{00000000-0005-0000-0000-00001F000000}"/>
    <cellStyle name="40% - ส่วนที่ถูกเน้น5 3" xfId="34" xr:uid="{00000000-0005-0000-0000-000020000000}"/>
    <cellStyle name="40% - ส่วนที่ถูกเน้น6" xfId="35" xr:uid="{00000000-0005-0000-0000-000021000000}"/>
    <cellStyle name="40% - ส่วนที่ถูกเน้น6 2" xfId="36" xr:uid="{00000000-0005-0000-0000-000022000000}"/>
    <cellStyle name="40% - ส่วนที่ถูกเน้น6 3" xfId="37" xr:uid="{00000000-0005-0000-0000-000023000000}"/>
    <cellStyle name="60% - ส่วนที่ถูกเน้น1" xfId="38" xr:uid="{00000000-0005-0000-0000-000024000000}"/>
    <cellStyle name="60% - ส่วนที่ถูกเน้น1 2" xfId="39" xr:uid="{00000000-0005-0000-0000-000025000000}"/>
    <cellStyle name="60% - ส่วนที่ถูกเน้น1 3" xfId="40" xr:uid="{00000000-0005-0000-0000-000026000000}"/>
    <cellStyle name="60% - ส่วนที่ถูกเน้น2" xfId="41" xr:uid="{00000000-0005-0000-0000-000027000000}"/>
    <cellStyle name="60% - ส่วนที่ถูกเน้น2 2" xfId="42" xr:uid="{00000000-0005-0000-0000-000028000000}"/>
    <cellStyle name="60% - ส่วนที่ถูกเน้น2 3" xfId="43" xr:uid="{00000000-0005-0000-0000-000029000000}"/>
    <cellStyle name="60% - ส่วนที่ถูกเน้น3" xfId="44" xr:uid="{00000000-0005-0000-0000-00002A000000}"/>
    <cellStyle name="60% - ส่วนที่ถูกเน้น3 2" xfId="45" xr:uid="{00000000-0005-0000-0000-00002B000000}"/>
    <cellStyle name="60% - ส่วนที่ถูกเน้น3 3" xfId="46" xr:uid="{00000000-0005-0000-0000-00002C000000}"/>
    <cellStyle name="60% - ส่วนที่ถูกเน้น4" xfId="47" xr:uid="{00000000-0005-0000-0000-00002D000000}"/>
    <cellStyle name="60% - ส่วนที่ถูกเน้น4 2" xfId="48" xr:uid="{00000000-0005-0000-0000-00002E000000}"/>
    <cellStyle name="60% - ส่วนที่ถูกเน้น4 3" xfId="49" xr:uid="{00000000-0005-0000-0000-00002F000000}"/>
    <cellStyle name="60% - ส่วนที่ถูกเน้น5" xfId="50" xr:uid="{00000000-0005-0000-0000-000030000000}"/>
    <cellStyle name="60% - ส่วนที่ถูกเน้น5 2" xfId="51" xr:uid="{00000000-0005-0000-0000-000031000000}"/>
    <cellStyle name="60% - ส่วนที่ถูกเน้น5 3" xfId="52" xr:uid="{00000000-0005-0000-0000-000032000000}"/>
    <cellStyle name="60% - ส่วนที่ถูกเน้น6" xfId="53" xr:uid="{00000000-0005-0000-0000-000033000000}"/>
    <cellStyle name="60% - ส่วนที่ถูกเน้น6 2" xfId="54" xr:uid="{00000000-0005-0000-0000-000034000000}"/>
    <cellStyle name="60% - ส่วนที่ถูกเน้น6 3" xfId="55" xr:uid="{00000000-0005-0000-0000-000035000000}"/>
    <cellStyle name="Comma 2" xfId="1" xr:uid="{00000000-0005-0000-0000-000036000000}"/>
    <cellStyle name="Comma 2 2" xfId="151" xr:uid="{00000000-0005-0000-0000-000037000000}"/>
    <cellStyle name="Comma 2 3" xfId="149" xr:uid="{00000000-0005-0000-0000-000038000000}"/>
    <cellStyle name="Comma 3" xfId="56" xr:uid="{00000000-0005-0000-0000-000039000000}"/>
    <cellStyle name="Comma 4" xfId="148" xr:uid="{00000000-0005-0000-0000-00003A000000}"/>
    <cellStyle name="Comma 4 2" xfId="165" xr:uid="{69E9F967-EC59-49C0-966B-542E7300C003}"/>
    <cellStyle name="Comma 5" xfId="158" xr:uid="{00000000-0005-0000-0000-00003B000000}"/>
    <cellStyle name="Normal 2" xfId="57" xr:uid="{00000000-0005-0000-0000-00003C000000}"/>
    <cellStyle name="Normal 2 2" xfId="141" xr:uid="{00000000-0005-0000-0000-00003D000000}"/>
    <cellStyle name="Normal 2 3" xfId="145" xr:uid="{00000000-0005-0000-0000-00003E000000}"/>
    <cellStyle name="Normal 3" xfId="58" xr:uid="{00000000-0005-0000-0000-00003F000000}"/>
    <cellStyle name="Normal 5" xfId="163" xr:uid="{A479A187-0BA1-4F4D-9083-E0C1F43AD179}"/>
    <cellStyle name="Percent 2" xfId="59" xr:uid="{00000000-0005-0000-0000-000040000000}"/>
    <cellStyle name="Percent 2 2" xfId="152" xr:uid="{00000000-0005-0000-0000-000041000000}"/>
    <cellStyle name="Percent 2 3" xfId="147" xr:uid="{00000000-0005-0000-0000-000042000000}"/>
    <cellStyle name="Percent 3" xfId="60" xr:uid="{00000000-0005-0000-0000-000043000000}"/>
    <cellStyle name="Percent 3 2" xfId="146" xr:uid="{00000000-0005-0000-0000-000044000000}"/>
    <cellStyle name="Percent 3 3" xfId="166" xr:uid="{27E78FB4-5161-428C-BA21-290BF6D6A065}"/>
    <cellStyle name="เครื่องหมายจุลภาค 2" xfId="70" xr:uid="{00000000-0005-0000-0000-000045000000}"/>
    <cellStyle name="เครื่องหมายจุลภาค 3" xfId="71" xr:uid="{00000000-0005-0000-0000-000046000000}"/>
    <cellStyle name="เซลล์ตรวจสอบ" xfId="75" xr:uid="{00000000-0005-0000-0000-000047000000}"/>
    <cellStyle name="เซลล์ตรวจสอบ 2" xfId="76" xr:uid="{00000000-0005-0000-0000-000048000000}"/>
    <cellStyle name="เซลล์ตรวจสอบ 3" xfId="77" xr:uid="{00000000-0005-0000-0000-000049000000}"/>
    <cellStyle name="เซลล์ที่มีการเชื่อมโยง" xfId="78" xr:uid="{00000000-0005-0000-0000-00004A000000}"/>
    <cellStyle name="เซลล์ที่มีการเชื่อมโยง 2" xfId="79" xr:uid="{00000000-0005-0000-0000-00004B000000}"/>
    <cellStyle name="เซลล์ที่มีการเชื่อมโยง 3" xfId="80" xr:uid="{00000000-0005-0000-0000-00004C000000}"/>
    <cellStyle name="เปอร์เซ็นต์" xfId="156" builtinId="5"/>
    <cellStyle name="เปอร์เซ็นต์ 2" xfId="93" xr:uid="{00000000-0005-0000-0000-00004E000000}"/>
    <cellStyle name="เปอร์เซ็นต์ 2 2" xfId="154" xr:uid="{00000000-0005-0000-0000-00004F000000}"/>
    <cellStyle name="เปอร์เซ็นต์ 3" xfId="94" xr:uid="{00000000-0005-0000-0000-000050000000}"/>
    <cellStyle name="เปอร์เซ็นต์ 3 2" xfId="144" xr:uid="{00000000-0005-0000-0000-000051000000}"/>
    <cellStyle name="เปอร์เซ็นต์ 4" xfId="138" xr:uid="{00000000-0005-0000-0000-000052000000}"/>
    <cellStyle name="เปอร์เซ็นต์ 5" xfId="155" xr:uid="{00000000-0005-0000-0000-000053000000}"/>
    <cellStyle name="เปอร์เซ็นต์ 6" xfId="162" xr:uid="{86864B91-9FFA-4FAA-9439-E6F5707A2646}"/>
    <cellStyle name="แย่" xfId="98" xr:uid="{00000000-0005-0000-0000-000054000000}"/>
    <cellStyle name="แย่ 2" xfId="99" xr:uid="{00000000-0005-0000-0000-000055000000}"/>
    <cellStyle name="แย่ 3" xfId="100" xr:uid="{00000000-0005-0000-0000-000056000000}"/>
    <cellStyle name="แสดงผล" xfId="119" xr:uid="{00000000-0005-0000-0000-000057000000}"/>
    <cellStyle name="แสดงผล 2" xfId="120" xr:uid="{00000000-0005-0000-0000-000058000000}"/>
    <cellStyle name="แสดงผล 3" xfId="121" xr:uid="{00000000-0005-0000-0000-000059000000}"/>
    <cellStyle name="การคำนวณ" xfId="61" xr:uid="{00000000-0005-0000-0000-00005A000000}"/>
    <cellStyle name="การคำนวณ 2" xfId="62" xr:uid="{00000000-0005-0000-0000-00005B000000}"/>
    <cellStyle name="การคำนวณ 3" xfId="63" xr:uid="{00000000-0005-0000-0000-00005C000000}"/>
    <cellStyle name="ข้อความเตือน" xfId="64" xr:uid="{00000000-0005-0000-0000-00005D000000}"/>
    <cellStyle name="ข้อความเตือน 2" xfId="65" xr:uid="{00000000-0005-0000-0000-00005E000000}"/>
    <cellStyle name="ข้อความเตือน 3" xfId="66" xr:uid="{00000000-0005-0000-0000-00005F000000}"/>
    <cellStyle name="ข้อความอธิบาย" xfId="67" xr:uid="{00000000-0005-0000-0000-000060000000}"/>
    <cellStyle name="ข้อความอธิบาย 2" xfId="68" xr:uid="{00000000-0005-0000-0000-000061000000}"/>
    <cellStyle name="ข้อความอธิบาย 3" xfId="69" xr:uid="{00000000-0005-0000-0000-000062000000}"/>
    <cellStyle name="จุลภาค" xfId="157" builtinId="3"/>
    <cellStyle name="จุลภาค 2" xfId="140" xr:uid="{00000000-0005-0000-0000-000064000000}"/>
    <cellStyle name="จุลภาค 2 2" xfId="153" xr:uid="{00000000-0005-0000-0000-000065000000}"/>
    <cellStyle name="จุลภาค 3" xfId="143" xr:uid="{00000000-0005-0000-0000-000066000000}"/>
    <cellStyle name="จุลภาค 4" xfId="150" xr:uid="{00000000-0005-0000-0000-000067000000}"/>
    <cellStyle name="จุลภาค 5" xfId="160" xr:uid="{35E40B60-22C8-4320-9E84-838BE6E165F2}"/>
    <cellStyle name="จุลภาค 6" xfId="161" xr:uid="{0BFC58DE-FB59-4A1E-97C3-4B00153482A2}"/>
    <cellStyle name="ชื่อเรื่อง" xfId="72" xr:uid="{00000000-0005-0000-0000-000068000000}"/>
    <cellStyle name="ชื่อเรื่อง 2" xfId="73" xr:uid="{00000000-0005-0000-0000-000069000000}"/>
    <cellStyle name="ชื่อเรื่อง 3" xfId="74" xr:uid="{00000000-0005-0000-0000-00006A000000}"/>
    <cellStyle name="ดี" xfId="81" xr:uid="{00000000-0005-0000-0000-00006B000000}"/>
    <cellStyle name="ดี 2" xfId="82" xr:uid="{00000000-0005-0000-0000-00006C000000}"/>
    <cellStyle name="ดี 3" xfId="83" xr:uid="{00000000-0005-0000-0000-00006D000000}"/>
    <cellStyle name="ปกติ" xfId="0" builtinId="0"/>
    <cellStyle name="ปกติ 2" xfId="84" xr:uid="{00000000-0005-0000-0000-00006F000000}"/>
    <cellStyle name="ปกติ 3" xfId="85" xr:uid="{00000000-0005-0000-0000-000070000000}"/>
    <cellStyle name="ปกติ 3 2" xfId="142" xr:uid="{00000000-0005-0000-0000-000071000000}"/>
    <cellStyle name="ปกติ 4" xfId="86" xr:uid="{00000000-0005-0000-0000-000072000000}"/>
    <cellStyle name="ปกติ 4 2" xfId="137" xr:uid="{00000000-0005-0000-0000-000073000000}"/>
    <cellStyle name="ปกติ 5" xfId="139" xr:uid="{00000000-0005-0000-0000-000074000000}"/>
    <cellStyle name="ปกติ 6" xfId="159" xr:uid="{E8A6EF7E-3262-4D8D-BB66-50489BB9C4C5}"/>
    <cellStyle name="ปกติ 7" xfId="164" xr:uid="{E3777162-F8D5-4A6D-A8C9-062C65F81F41}"/>
    <cellStyle name="ป้อนค่า" xfId="87" xr:uid="{00000000-0005-0000-0000-000075000000}"/>
    <cellStyle name="ป้อนค่า 2" xfId="88" xr:uid="{00000000-0005-0000-0000-000076000000}"/>
    <cellStyle name="ป้อนค่า 3" xfId="89" xr:uid="{00000000-0005-0000-0000-000077000000}"/>
    <cellStyle name="ปานกลาง" xfId="90" xr:uid="{00000000-0005-0000-0000-000078000000}"/>
    <cellStyle name="ปานกลาง 2" xfId="91" xr:uid="{00000000-0005-0000-0000-000079000000}"/>
    <cellStyle name="ปานกลาง 3" xfId="92" xr:uid="{00000000-0005-0000-0000-00007A000000}"/>
    <cellStyle name="ผลรวม" xfId="95" xr:uid="{00000000-0005-0000-0000-00007B000000}"/>
    <cellStyle name="ผลรวม 2" xfId="96" xr:uid="{00000000-0005-0000-0000-00007C000000}"/>
    <cellStyle name="ผลรวม 3" xfId="97" xr:uid="{00000000-0005-0000-0000-00007D000000}"/>
    <cellStyle name="ส่วนที่ถูกเน้น1" xfId="101" xr:uid="{00000000-0005-0000-0000-00007E000000}"/>
    <cellStyle name="ส่วนที่ถูกเน้น1 2" xfId="102" xr:uid="{00000000-0005-0000-0000-00007F000000}"/>
    <cellStyle name="ส่วนที่ถูกเน้น1 3" xfId="103" xr:uid="{00000000-0005-0000-0000-000080000000}"/>
    <cellStyle name="ส่วนที่ถูกเน้น2" xfId="104" xr:uid="{00000000-0005-0000-0000-000081000000}"/>
    <cellStyle name="ส่วนที่ถูกเน้น2 2" xfId="105" xr:uid="{00000000-0005-0000-0000-000082000000}"/>
    <cellStyle name="ส่วนที่ถูกเน้น2 3" xfId="106" xr:uid="{00000000-0005-0000-0000-000083000000}"/>
    <cellStyle name="ส่วนที่ถูกเน้น3" xfId="107" xr:uid="{00000000-0005-0000-0000-000084000000}"/>
    <cellStyle name="ส่วนที่ถูกเน้น3 2" xfId="108" xr:uid="{00000000-0005-0000-0000-000085000000}"/>
    <cellStyle name="ส่วนที่ถูกเน้น3 3" xfId="109" xr:uid="{00000000-0005-0000-0000-000086000000}"/>
    <cellStyle name="ส่วนที่ถูกเน้น4" xfId="110" xr:uid="{00000000-0005-0000-0000-000087000000}"/>
    <cellStyle name="ส่วนที่ถูกเน้น4 2" xfId="111" xr:uid="{00000000-0005-0000-0000-000088000000}"/>
    <cellStyle name="ส่วนที่ถูกเน้น4 3" xfId="112" xr:uid="{00000000-0005-0000-0000-000089000000}"/>
    <cellStyle name="ส่วนที่ถูกเน้น5" xfId="113" xr:uid="{00000000-0005-0000-0000-00008A000000}"/>
    <cellStyle name="ส่วนที่ถูกเน้น5 2" xfId="114" xr:uid="{00000000-0005-0000-0000-00008B000000}"/>
    <cellStyle name="ส่วนที่ถูกเน้น5 3" xfId="115" xr:uid="{00000000-0005-0000-0000-00008C000000}"/>
    <cellStyle name="ส่วนที่ถูกเน้น6" xfId="116" xr:uid="{00000000-0005-0000-0000-00008D000000}"/>
    <cellStyle name="ส่วนที่ถูกเน้น6 2" xfId="117" xr:uid="{00000000-0005-0000-0000-00008E000000}"/>
    <cellStyle name="ส่วนที่ถูกเน้น6 3" xfId="118" xr:uid="{00000000-0005-0000-0000-00008F000000}"/>
    <cellStyle name="หมายเหตุ" xfId="122" xr:uid="{00000000-0005-0000-0000-000090000000}"/>
    <cellStyle name="หมายเหตุ 2" xfId="123" xr:uid="{00000000-0005-0000-0000-000091000000}"/>
    <cellStyle name="หมายเหตุ 3" xfId="124" xr:uid="{00000000-0005-0000-0000-000092000000}"/>
    <cellStyle name="หัวเรื่อง 1" xfId="125" xr:uid="{00000000-0005-0000-0000-000093000000}"/>
    <cellStyle name="หัวเรื่อง 1 2" xfId="126" xr:uid="{00000000-0005-0000-0000-000094000000}"/>
    <cellStyle name="หัวเรื่อง 1 3" xfId="127" xr:uid="{00000000-0005-0000-0000-000095000000}"/>
    <cellStyle name="หัวเรื่อง 2" xfId="128" xr:uid="{00000000-0005-0000-0000-000096000000}"/>
    <cellStyle name="หัวเรื่อง 2 2" xfId="129" xr:uid="{00000000-0005-0000-0000-000097000000}"/>
    <cellStyle name="หัวเรื่อง 2 3" xfId="130" xr:uid="{00000000-0005-0000-0000-000098000000}"/>
    <cellStyle name="หัวเรื่อง 3" xfId="131" xr:uid="{00000000-0005-0000-0000-000099000000}"/>
    <cellStyle name="หัวเรื่อง 3 2" xfId="132" xr:uid="{00000000-0005-0000-0000-00009A000000}"/>
    <cellStyle name="หัวเรื่อง 3 3" xfId="133" xr:uid="{00000000-0005-0000-0000-00009B000000}"/>
    <cellStyle name="หัวเรื่อง 4" xfId="134" xr:uid="{00000000-0005-0000-0000-00009C000000}"/>
    <cellStyle name="หัวเรื่อง 4 2" xfId="135" xr:uid="{00000000-0005-0000-0000-00009D000000}"/>
    <cellStyle name="หัวเรื่อง 4 3" xfId="136" xr:uid="{00000000-0005-0000-0000-00009E000000}"/>
  </cellStyles>
  <dxfs count="0"/>
  <tableStyles count="0" defaultTableStyle="TableStyleMedium2" defaultPivotStyle="PivotStyleLight16"/>
  <colors>
    <mruColors>
      <color rgb="FFCD69C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203200</xdr:rowOff>
    </xdr:from>
    <xdr:to>
      <xdr:col>2</xdr:col>
      <xdr:colOff>0</xdr:colOff>
      <xdr:row>30</xdr:row>
      <xdr:rowOff>19050</xdr:rowOff>
    </xdr:to>
    <xdr:grpSp>
      <xdr:nvGrpSpPr>
        <xdr:cNvPr id="2" name="Group 17">
          <a:extLst>
            <a:ext uri="{FF2B5EF4-FFF2-40B4-BE49-F238E27FC236}">
              <a16:creationId xmlns:a16="http://schemas.microsoft.com/office/drawing/2014/main" id="{93D8AEAA-1A9B-40C0-8513-064A3B88BDDA}"/>
            </a:ext>
          </a:extLst>
        </xdr:cNvPr>
        <xdr:cNvGrpSpPr>
          <a:grpSpLocks/>
        </xdr:cNvGrpSpPr>
      </xdr:nvGrpSpPr>
      <xdr:grpSpPr bwMode="auto">
        <a:xfrm>
          <a:off x="2718955" y="8209684"/>
          <a:ext cx="0" cy="390525"/>
          <a:chOff x="3467100" y="2809875"/>
          <a:chExt cx="304800" cy="352425"/>
        </a:xfrm>
      </xdr:grpSpPr>
      <xdr:sp macro="" textlink="">
        <xdr:nvSpPr>
          <xdr:cNvPr id="3" name="Oval 18">
            <a:extLst>
              <a:ext uri="{FF2B5EF4-FFF2-40B4-BE49-F238E27FC236}">
                <a16:creationId xmlns:a16="http://schemas.microsoft.com/office/drawing/2014/main" id="{2E2C3346-7134-49EC-9162-E795ECC98597}"/>
              </a:ext>
            </a:extLst>
          </xdr:cNvPr>
          <xdr:cNvSpPr/>
        </xdr:nvSpPr>
        <xdr:spPr>
          <a:xfrm>
            <a:off x="2711450" y="51450745"/>
            <a:ext cx="0" cy="317760"/>
          </a:xfrm>
          <a:prstGeom prst="ellipse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4" name="TextBox 19">
            <a:extLst>
              <a:ext uri="{FF2B5EF4-FFF2-40B4-BE49-F238E27FC236}">
                <a16:creationId xmlns:a16="http://schemas.microsoft.com/office/drawing/2014/main" id="{E78D8CB2-B882-4F26-A6BC-C571BFD7AEB0}"/>
              </a:ext>
            </a:extLst>
          </xdr:cNvPr>
          <xdr:cNvSpPr txBox="1"/>
        </xdr:nvSpPr>
        <xdr:spPr>
          <a:xfrm>
            <a:off x="2711450" y="51394740"/>
            <a:ext cx="0" cy="3408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800" b="1">
                <a:solidFill>
                  <a:schemeClr val="bg1"/>
                </a:solidFill>
                <a:latin typeface="+mj-lt"/>
              </a:rPr>
              <a:t>4</a:t>
            </a:r>
          </a:p>
        </xdr:txBody>
      </xdr:sp>
    </xdr:grpSp>
    <xdr:clientData/>
  </xdr:twoCellAnchor>
  <xdr:twoCellAnchor>
    <xdr:from>
      <xdr:col>6</xdr:col>
      <xdr:colOff>0</xdr:colOff>
      <xdr:row>27</xdr:row>
      <xdr:rowOff>228600</xdr:rowOff>
    </xdr:from>
    <xdr:to>
      <xdr:col>6</xdr:col>
      <xdr:colOff>0</xdr:colOff>
      <xdr:row>29</xdr:row>
      <xdr:rowOff>12700</xdr:rowOff>
    </xdr:to>
    <xdr:grpSp>
      <xdr:nvGrpSpPr>
        <xdr:cNvPr id="5" name="Group 26">
          <a:extLst>
            <a:ext uri="{FF2B5EF4-FFF2-40B4-BE49-F238E27FC236}">
              <a16:creationId xmlns:a16="http://schemas.microsoft.com/office/drawing/2014/main" id="{1842090C-61ED-4A9B-9D5A-1DDA9375CC44}"/>
            </a:ext>
          </a:extLst>
        </xdr:cNvPr>
        <xdr:cNvGrpSpPr>
          <a:grpSpLocks/>
        </xdr:cNvGrpSpPr>
      </xdr:nvGrpSpPr>
      <xdr:grpSpPr bwMode="auto">
        <a:xfrm>
          <a:off x="6901295" y="7952509"/>
          <a:ext cx="0" cy="352425"/>
          <a:chOff x="3467100" y="2809875"/>
          <a:chExt cx="304800" cy="352425"/>
        </a:xfrm>
      </xdr:grpSpPr>
      <xdr:sp macro="" textlink="">
        <xdr:nvSpPr>
          <xdr:cNvPr id="6" name="Oval 33">
            <a:extLst>
              <a:ext uri="{FF2B5EF4-FFF2-40B4-BE49-F238E27FC236}">
                <a16:creationId xmlns:a16="http://schemas.microsoft.com/office/drawing/2014/main" id="{120C1669-EFF9-40FA-A302-FB882DEB181B}"/>
              </a:ext>
            </a:extLst>
          </xdr:cNvPr>
          <xdr:cNvSpPr/>
        </xdr:nvSpPr>
        <xdr:spPr>
          <a:xfrm>
            <a:off x="6870700" y="38711017"/>
            <a:ext cx="0" cy="314665"/>
          </a:xfrm>
          <a:prstGeom prst="ellipse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  <xdr:sp macro="" textlink="">
        <xdr:nvSpPr>
          <xdr:cNvPr id="7" name="TextBox 34">
            <a:extLst>
              <a:ext uri="{FF2B5EF4-FFF2-40B4-BE49-F238E27FC236}">
                <a16:creationId xmlns:a16="http://schemas.microsoft.com/office/drawing/2014/main" id="{D91B3236-3011-4FD6-8978-517D0F61E4DA}"/>
              </a:ext>
            </a:extLst>
          </xdr:cNvPr>
          <xdr:cNvSpPr txBox="1"/>
        </xdr:nvSpPr>
        <xdr:spPr>
          <a:xfrm>
            <a:off x="6870700" y="38673031"/>
            <a:ext cx="0" cy="339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800" b="1">
                <a:solidFill>
                  <a:schemeClr val="bg1"/>
                </a:solidFill>
                <a:latin typeface="+mj-lt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D1C9-B715-4FAE-A153-9D1DB4744581}">
  <dimension ref="B1:G13"/>
  <sheetViews>
    <sheetView tabSelected="1" topLeftCell="B1" zoomScale="170" zoomScaleNormal="170" workbookViewId="0">
      <selection activeCell="D12" sqref="D12"/>
    </sheetView>
  </sheetViews>
  <sheetFormatPr defaultRowHeight="14.5"/>
  <cols>
    <col min="1" max="2" width="8.7265625" style="73"/>
    <col min="3" max="3" width="19.7265625" style="73" bestFit="1" customWidth="1"/>
    <col min="4" max="4" width="8.7265625" style="73"/>
    <col min="5" max="5" width="12" style="73" bestFit="1" customWidth="1"/>
    <col min="6" max="6" width="13.1796875" style="73" customWidth="1"/>
    <col min="7" max="253" width="8.7265625" style="73"/>
    <col min="254" max="254" width="19.7265625" style="73" bestFit="1" customWidth="1"/>
    <col min="255" max="255" width="8.7265625" style="73"/>
    <col min="256" max="256" width="10.6328125" style="73" bestFit="1" customWidth="1"/>
    <col min="257" max="257" width="10.6328125" style="73" customWidth="1"/>
    <col min="258" max="258" width="8.7265625" style="73"/>
    <col min="259" max="259" width="19.7265625" style="73" bestFit="1" customWidth="1"/>
    <col min="260" max="260" width="8.7265625" style="73"/>
    <col min="261" max="261" width="11.81640625" style="73" customWidth="1"/>
    <col min="262" max="262" width="10" style="73" bestFit="1" customWidth="1"/>
    <col min="263" max="509" width="8.7265625" style="73"/>
    <col min="510" max="510" width="19.7265625" style="73" bestFit="1" customWidth="1"/>
    <col min="511" max="511" width="8.7265625" style="73"/>
    <col min="512" max="512" width="10.6328125" style="73" bestFit="1" customWidth="1"/>
    <col min="513" max="513" width="10.6328125" style="73" customWidth="1"/>
    <col min="514" max="514" width="8.7265625" style="73"/>
    <col min="515" max="515" width="19.7265625" style="73" bestFit="1" customWidth="1"/>
    <col min="516" max="516" width="8.7265625" style="73"/>
    <col min="517" max="517" width="11.81640625" style="73" customWidth="1"/>
    <col min="518" max="518" width="10" style="73" bestFit="1" customWidth="1"/>
    <col min="519" max="765" width="8.7265625" style="73"/>
    <col min="766" max="766" width="19.7265625" style="73" bestFit="1" customWidth="1"/>
    <col min="767" max="767" width="8.7265625" style="73"/>
    <col min="768" max="768" width="10.6328125" style="73" bestFit="1" customWidth="1"/>
    <col min="769" max="769" width="10.6328125" style="73" customWidth="1"/>
    <col min="770" max="770" width="8.7265625" style="73"/>
    <col min="771" max="771" width="19.7265625" style="73" bestFit="1" customWidth="1"/>
    <col min="772" max="772" width="8.7265625" style="73"/>
    <col min="773" max="773" width="11.81640625" style="73" customWidth="1"/>
    <col min="774" max="774" width="10" style="73" bestFit="1" customWidth="1"/>
    <col min="775" max="1021" width="8.7265625" style="73"/>
    <col min="1022" max="1022" width="19.7265625" style="73" bestFit="1" customWidth="1"/>
    <col min="1023" max="1023" width="8.7265625" style="73"/>
    <col min="1024" max="1024" width="10.6328125" style="73" bestFit="1" customWidth="1"/>
    <col min="1025" max="1025" width="10.6328125" style="73" customWidth="1"/>
    <col min="1026" max="1026" width="8.7265625" style="73"/>
    <col min="1027" max="1027" width="19.7265625" style="73" bestFit="1" customWidth="1"/>
    <col min="1028" max="1028" width="8.7265625" style="73"/>
    <col min="1029" max="1029" width="11.81640625" style="73" customWidth="1"/>
    <col min="1030" max="1030" width="10" style="73" bestFit="1" customWidth="1"/>
    <col min="1031" max="1277" width="8.7265625" style="73"/>
    <col min="1278" max="1278" width="19.7265625" style="73" bestFit="1" customWidth="1"/>
    <col min="1279" max="1279" width="8.7265625" style="73"/>
    <col min="1280" max="1280" width="10.6328125" style="73" bestFit="1" customWidth="1"/>
    <col min="1281" max="1281" width="10.6328125" style="73" customWidth="1"/>
    <col min="1282" max="1282" width="8.7265625" style="73"/>
    <col min="1283" max="1283" width="19.7265625" style="73" bestFit="1" customWidth="1"/>
    <col min="1284" max="1284" width="8.7265625" style="73"/>
    <col min="1285" max="1285" width="11.81640625" style="73" customWidth="1"/>
    <col min="1286" max="1286" width="10" style="73" bestFit="1" customWidth="1"/>
    <col min="1287" max="1533" width="8.7265625" style="73"/>
    <col min="1534" max="1534" width="19.7265625" style="73" bestFit="1" customWidth="1"/>
    <col min="1535" max="1535" width="8.7265625" style="73"/>
    <col min="1536" max="1536" width="10.6328125" style="73" bestFit="1" customWidth="1"/>
    <col min="1537" max="1537" width="10.6328125" style="73" customWidth="1"/>
    <col min="1538" max="1538" width="8.7265625" style="73"/>
    <col min="1539" max="1539" width="19.7265625" style="73" bestFit="1" customWidth="1"/>
    <col min="1540" max="1540" width="8.7265625" style="73"/>
    <col min="1541" max="1541" width="11.81640625" style="73" customWidth="1"/>
    <col min="1542" max="1542" width="10" style="73" bestFit="1" customWidth="1"/>
    <col min="1543" max="1789" width="8.7265625" style="73"/>
    <col min="1790" max="1790" width="19.7265625" style="73" bestFit="1" customWidth="1"/>
    <col min="1791" max="1791" width="8.7265625" style="73"/>
    <col min="1792" max="1792" width="10.6328125" style="73" bestFit="1" customWidth="1"/>
    <col min="1793" max="1793" width="10.6328125" style="73" customWidth="1"/>
    <col min="1794" max="1794" width="8.7265625" style="73"/>
    <col min="1795" max="1795" width="19.7265625" style="73" bestFit="1" customWidth="1"/>
    <col min="1796" max="1796" width="8.7265625" style="73"/>
    <col min="1797" max="1797" width="11.81640625" style="73" customWidth="1"/>
    <col min="1798" max="1798" width="10" style="73" bestFit="1" customWidth="1"/>
    <col min="1799" max="2045" width="8.7265625" style="73"/>
    <col min="2046" max="2046" width="19.7265625" style="73" bestFit="1" customWidth="1"/>
    <col min="2047" max="2047" width="8.7265625" style="73"/>
    <col min="2048" max="2048" width="10.6328125" style="73" bestFit="1" customWidth="1"/>
    <col min="2049" max="2049" width="10.6328125" style="73" customWidth="1"/>
    <col min="2050" max="2050" width="8.7265625" style="73"/>
    <col min="2051" max="2051" width="19.7265625" style="73" bestFit="1" customWidth="1"/>
    <col min="2052" max="2052" width="8.7265625" style="73"/>
    <col min="2053" max="2053" width="11.81640625" style="73" customWidth="1"/>
    <col min="2054" max="2054" width="10" style="73" bestFit="1" customWidth="1"/>
    <col min="2055" max="2301" width="8.7265625" style="73"/>
    <col min="2302" max="2302" width="19.7265625" style="73" bestFit="1" customWidth="1"/>
    <col min="2303" max="2303" width="8.7265625" style="73"/>
    <col min="2304" max="2304" width="10.6328125" style="73" bestFit="1" customWidth="1"/>
    <col min="2305" max="2305" width="10.6328125" style="73" customWidth="1"/>
    <col min="2306" max="2306" width="8.7265625" style="73"/>
    <col min="2307" max="2307" width="19.7265625" style="73" bestFit="1" customWidth="1"/>
    <col min="2308" max="2308" width="8.7265625" style="73"/>
    <col min="2309" max="2309" width="11.81640625" style="73" customWidth="1"/>
    <col min="2310" max="2310" width="10" style="73" bestFit="1" customWidth="1"/>
    <col min="2311" max="2557" width="8.7265625" style="73"/>
    <col min="2558" max="2558" width="19.7265625" style="73" bestFit="1" customWidth="1"/>
    <col min="2559" max="2559" width="8.7265625" style="73"/>
    <col min="2560" max="2560" width="10.6328125" style="73" bestFit="1" customWidth="1"/>
    <col min="2561" max="2561" width="10.6328125" style="73" customWidth="1"/>
    <col min="2562" max="2562" width="8.7265625" style="73"/>
    <col min="2563" max="2563" width="19.7265625" style="73" bestFit="1" customWidth="1"/>
    <col min="2564" max="2564" width="8.7265625" style="73"/>
    <col min="2565" max="2565" width="11.81640625" style="73" customWidth="1"/>
    <col min="2566" max="2566" width="10" style="73" bestFit="1" customWidth="1"/>
    <col min="2567" max="2813" width="8.7265625" style="73"/>
    <col min="2814" max="2814" width="19.7265625" style="73" bestFit="1" customWidth="1"/>
    <col min="2815" max="2815" width="8.7265625" style="73"/>
    <col min="2816" max="2816" width="10.6328125" style="73" bestFit="1" customWidth="1"/>
    <col min="2817" max="2817" width="10.6328125" style="73" customWidth="1"/>
    <col min="2818" max="2818" width="8.7265625" style="73"/>
    <col min="2819" max="2819" width="19.7265625" style="73" bestFit="1" customWidth="1"/>
    <col min="2820" max="2820" width="8.7265625" style="73"/>
    <col min="2821" max="2821" width="11.81640625" style="73" customWidth="1"/>
    <col min="2822" max="2822" width="10" style="73" bestFit="1" customWidth="1"/>
    <col min="2823" max="3069" width="8.7265625" style="73"/>
    <col min="3070" max="3070" width="19.7265625" style="73" bestFit="1" customWidth="1"/>
    <col min="3071" max="3071" width="8.7265625" style="73"/>
    <col min="3072" max="3072" width="10.6328125" style="73" bestFit="1" customWidth="1"/>
    <col min="3073" max="3073" width="10.6328125" style="73" customWidth="1"/>
    <col min="3074" max="3074" width="8.7265625" style="73"/>
    <col min="3075" max="3075" width="19.7265625" style="73" bestFit="1" customWidth="1"/>
    <col min="3076" max="3076" width="8.7265625" style="73"/>
    <col min="3077" max="3077" width="11.81640625" style="73" customWidth="1"/>
    <col min="3078" max="3078" width="10" style="73" bestFit="1" customWidth="1"/>
    <col min="3079" max="3325" width="8.7265625" style="73"/>
    <col min="3326" max="3326" width="19.7265625" style="73" bestFit="1" customWidth="1"/>
    <col min="3327" max="3327" width="8.7265625" style="73"/>
    <col min="3328" max="3328" width="10.6328125" style="73" bestFit="1" customWidth="1"/>
    <col min="3329" max="3329" width="10.6328125" style="73" customWidth="1"/>
    <col min="3330" max="3330" width="8.7265625" style="73"/>
    <col min="3331" max="3331" width="19.7265625" style="73" bestFit="1" customWidth="1"/>
    <col min="3332" max="3332" width="8.7265625" style="73"/>
    <col min="3333" max="3333" width="11.81640625" style="73" customWidth="1"/>
    <col min="3334" max="3334" width="10" style="73" bestFit="1" customWidth="1"/>
    <col min="3335" max="3581" width="8.7265625" style="73"/>
    <col min="3582" max="3582" width="19.7265625" style="73" bestFit="1" customWidth="1"/>
    <col min="3583" max="3583" width="8.7265625" style="73"/>
    <col min="3584" max="3584" width="10.6328125" style="73" bestFit="1" customWidth="1"/>
    <col min="3585" max="3585" width="10.6328125" style="73" customWidth="1"/>
    <col min="3586" max="3586" width="8.7265625" style="73"/>
    <col min="3587" max="3587" width="19.7265625" style="73" bestFit="1" customWidth="1"/>
    <col min="3588" max="3588" width="8.7265625" style="73"/>
    <col min="3589" max="3589" width="11.81640625" style="73" customWidth="1"/>
    <col min="3590" max="3590" width="10" style="73" bestFit="1" customWidth="1"/>
    <col min="3591" max="3837" width="8.7265625" style="73"/>
    <col min="3838" max="3838" width="19.7265625" style="73" bestFit="1" customWidth="1"/>
    <col min="3839" max="3839" width="8.7265625" style="73"/>
    <col min="3840" max="3840" width="10.6328125" style="73" bestFit="1" customWidth="1"/>
    <col min="3841" max="3841" width="10.6328125" style="73" customWidth="1"/>
    <col min="3842" max="3842" width="8.7265625" style="73"/>
    <col min="3843" max="3843" width="19.7265625" style="73" bestFit="1" customWidth="1"/>
    <col min="3844" max="3844" width="8.7265625" style="73"/>
    <col min="3845" max="3845" width="11.81640625" style="73" customWidth="1"/>
    <col min="3846" max="3846" width="10" style="73" bestFit="1" customWidth="1"/>
    <col min="3847" max="4093" width="8.7265625" style="73"/>
    <col min="4094" max="4094" width="19.7265625" style="73" bestFit="1" customWidth="1"/>
    <col min="4095" max="4095" width="8.7265625" style="73"/>
    <col min="4096" max="4096" width="10.6328125" style="73" bestFit="1" customWidth="1"/>
    <col min="4097" max="4097" width="10.6328125" style="73" customWidth="1"/>
    <col min="4098" max="4098" width="8.7265625" style="73"/>
    <col min="4099" max="4099" width="19.7265625" style="73" bestFit="1" customWidth="1"/>
    <col min="4100" max="4100" width="8.7265625" style="73"/>
    <col min="4101" max="4101" width="11.81640625" style="73" customWidth="1"/>
    <col min="4102" max="4102" width="10" style="73" bestFit="1" customWidth="1"/>
    <col min="4103" max="4349" width="8.7265625" style="73"/>
    <col min="4350" max="4350" width="19.7265625" style="73" bestFit="1" customWidth="1"/>
    <col min="4351" max="4351" width="8.7265625" style="73"/>
    <col min="4352" max="4352" width="10.6328125" style="73" bestFit="1" customWidth="1"/>
    <col min="4353" max="4353" width="10.6328125" style="73" customWidth="1"/>
    <col min="4354" max="4354" width="8.7265625" style="73"/>
    <col min="4355" max="4355" width="19.7265625" style="73" bestFit="1" customWidth="1"/>
    <col min="4356" max="4356" width="8.7265625" style="73"/>
    <col min="4357" max="4357" width="11.81640625" style="73" customWidth="1"/>
    <col min="4358" max="4358" width="10" style="73" bestFit="1" customWidth="1"/>
    <col min="4359" max="4605" width="8.7265625" style="73"/>
    <col min="4606" max="4606" width="19.7265625" style="73" bestFit="1" customWidth="1"/>
    <col min="4607" max="4607" width="8.7265625" style="73"/>
    <col min="4608" max="4608" width="10.6328125" style="73" bestFit="1" customWidth="1"/>
    <col min="4609" max="4609" width="10.6328125" style="73" customWidth="1"/>
    <col min="4610" max="4610" width="8.7265625" style="73"/>
    <col min="4611" max="4611" width="19.7265625" style="73" bestFit="1" customWidth="1"/>
    <col min="4612" max="4612" width="8.7265625" style="73"/>
    <col min="4613" max="4613" width="11.81640625" style="73" customWidth="1"/>
    <col min="4614" max="4614" width="10" style="73" bestFit="1" customWidth="1"/>
    <col min="4615" max="4861" width="8.7265625" style="73"/>
    <col min="4862" max="4862" width="19.7265625" style="73" bestFit="1" customWidth="1"/>
    <col min="4863" max="4863" width="8.7265625" style="73"/>
    <col min="4864" max="4864" width="10.6328125" style="73" bestFit="1" customWidth="1"/>
    <col min="4865" max="4865" width="10.6328125" style="73" customWidth="1"/>
    <col min="4866" max="4866" width="8.7265625" style="73"/>
    <col min="4867" max="4867" width="19.7265625" style="73" bestFit="1" customWidth="1"/>
    <col min="4868" max="4868" width="8.7265625" style="73"/>
    <col min="4869" max="4869" width="11.81640625" style="73" customWidth="1"/>
    <col min="4870" max="4870" width="10" style="73" bestFit="1" customWidth="1"/>
    <col min="4871" max="5117" width="8.7265625" style="73"/>
    <col min="5118" max="5118" width="19.7265625" style="73" bestFit="1" customWidth="1"/>
    <col min="5119" max="5119" width="8.7265625" style="73"/>
    <col min="5120" max="5120" width="10.6328125" style="73" bestFit="1" customWidth="1"/>
    <col min="5121" max="5121" width="10.6328125" style="73" customWidth="1"/>
    <col min="5122" max="5122" width="8.7265625" style="73"/>
    <col min="5123" max="5123" width="19.7265625" style="73" bestFit="1" customWidth="1"/>
    <col min="5124" max="5124" width="8.7265625" style="73"/>
    <col min="5125" max="5125" width="11.81640625" style="73" customWidth="1"/>
    <col min="5126" max="5126" width="10" style="73" bestFit="1" customWidth="1"/>
    <col min="5127" max="5373" width="8.7265625" style="73"/>
    <col min="5374" max="5374" width="19.7265625" style="73" bestFit="1" customWidth="1"/>
    <col min="5375" max="5375" width="8.7265625" style="73"/>
    <col min="5376" max="5376" width="10.6328125" style="73" bestFit="1" customWidth="1"/>
    <col min="5377" max="5377" width="10.6328125" style="73" customWidth="1"/>
    <col min="5378" max="5378" width="8.7265625" style="73"/>
    <col min="5379" max="5379" width="19.7265625" style="73" bestFit="1" customWidth="1"/>
    <col min="5380" max="5380" width="8.7265625" style="73"/>
    <col min="5381" max="5381" width="11.81640625" style="73" customWidth="1"/>
    <col min="5382" max="5382" width="10" style="73" bestFit="1" customWidth="1"/>
    <col min="5383" max="5629" width="8.7265625" style="73"/>
    <col min="5630" max="5630" width="19.7265625" style="73" bestFit="1" customWidth="1"/>
    <col min="5631" max="5631" width="8.7265625" style="73"/>
    <col min="5632" max="5632" width="10.6328125" style="73" bestFit="1" customWidth="1"/>
    <col min="5633" max="5633" width="10.6328125" style="73" customWidth="1"/>
    <col min="5634" max="5634" width="8.7265625" style="73"/>
    <col min="5635" max="5635" width="19.7265625" style="73" bestFit="1" customWidth="1"/>
    <col min="5636" max="5636" width="8.7265625" style="73"/>
    <col min="5637" max="5637" width="11.81640625" style="73" customWidth="1"/>
    <col min="5638" max="5638" width="10" style="73" bestFit="1" customWidth="1"/>
    <col min="5639" max="5885" width="8.7265625" style="73"/>
    <col min="5886" max="5886" width="19.7265625" style="73" bestFit="1" customWidth="1"/>
    <col min="5887" max="5887" width="8.7265625" style="73"/>
    <col min="5888" max="5888" width="10.6328125" style="73" bestFit="1" customWidth="1"/>
    <col min="5889" max="5889" width="10.6328125" style="73" customWidth="1"/>
    <col min="5890" max="5890" width="8.7265625" style="73"/>
    <col min="5891" max="5891" width="19.7265625" style="73" bestFit="1" customWidth="1"/>
    <col min="5892" max="5892" width="8.7265625" style="73"/>
    <col min="5893" max="5893" width="11.81640625" style="73" customWidth="1"/>
    <col min="5894" max="5894" width="10" style="73" bestFit="1" customWidth="1"/>
    <col min="5895" max="6141" width="8.7265625" style="73"/>
    <col min="6142" max="6142" width="19.7265625" style="73" bestFit="1" customWidth="1"/>
    <col min="6143" max="6143" width="8.7265625" style="73"/>
    <col min="6144" max="6144" width="10.6328125" style="73" bestFit="1" customWidth="1"/>
    <col min="6145" max="6145" width="10.6328125" style="73" customWidth="1"/>
    <col min="6146" max="6146" width="8.7265625" style="73"/>
    <col min="6147" max="6147" width="19.7265625" style="73" bestFit="1" customWidth="1"/>
    <col min="6148" max="6148" width="8.7265625" style="73"/>
    <col min="6149" max="6149" width="11.81640625" style="73" customWidth="1"/>
    <col min="6150" max="6150" width="10" style="73" bestFit="1" customWidth="1"/>
    <col min="6151" max="6397" width="8.7265625" style="73"/>
    <col min="6398" max="6398" width="19.7265625" style="73" bestFit="1" customWidth="1"/>
    <col min="6399" max="6399" width="8.7265625" style="73"/>
    <col min="6400" max="6400" width="10.6328125" style="73" bestFit="1" customWidth="1"/>
    <col min="6401" max="6401" width="10.6328125" style="73" customWidth="1"/>
    <col min="6402" max="6402" width="8.7265625" style="73"/>
    <col min="6403" max="6403" width="19.7265625" style="73" bestFit="1" customWidth="1"/>
    <col min="6404" max="6404" width="8.7265625" style="73"/>
    <col min="6405" max="6405" width="11.81640625" style="73" customWidth="1"/>
    <col min="6406" max="6406" width="10" style="73" bestFit="1" customWidth="1"/>
    <col min="6407" max="6653" width="8.7265625" style="73"/>
    <col min="6654" max="6654" width="19.7265625" style="73" bestFit="1" customWidth="1"/>
    <col min="6655" max="6655" width="8.7265625" style="73"/>
    <col min="6656" max="6656" width="10.6328125" style="73" bestFit="1" customWidth="1"/>
    <col min="6657" max="6657" width="10.6328125" style="73" customWidth="1"/>
    <col min="6658" max="6658" width="8.7265625" style="73"/>
    <col min="6659" max="6659" width="19.7265625" style="73" bestFit="1" customWidth="1"/>
    <col min="6660" max="6660" width="8.7265625" style="73"/>
    <col min="6661" max="6661" width="11.81640625" style="73" customWidth="1"/>
    <col min="6662" max="6662" width="10" style="73" bestFit="1" customWidth="1"/>
    <col min="6663" max="6909" width="8.7265625" style="73"/>
    <col min="6910" max="6910" width="19.7265625" style="73" bestFit="1" customWidth="1"/>
    <col min="6911" max="6911" width="8.7265625" style="73"/>
    <col min="6912" max="6912" width="10.6328125" style="73" bestFit="1" customWidth="1"/>
    <col min="6913" max="6913" width="10.6328125" style="73" customWidth="1"/>
    <col min="6914" max="6914" width="8.7265625" style="73"/>
    <col min="6915" max="6915" width="19.7265625" style="73" bestFit="1" customWidth="1"/>
    <col min="6916" max="6916" width="8.7265625" style="73"/>
    <col min="6917" max="6917" width="11.81640625" style="73" customWidth="1"/>
    <col min="6918" max="6918" width="10" style="73" bestFit="1" customWidth="1"/>
    <col min="6919" max="7165" width="8.7265625" style="73"/>
    <col min="7166" max="7166" width="19.7265625" style="73" bestFit="1" customWidth="1"/>
    <col min="7167" max="7167" width="8.7265625" style="73"/>
    <col min="7168" max="7168" width="10.6328125" style="73" bestFit="1" customWidth="1"/>
    <col min="7169" max="7169" width="10.6328125" style="73" customWidth="1"/>
    <col min="7170" max="7170" width="8.7265625" style="73"/>
    <col min="7171" max="7171" width="19.7265625" style="73" bestFit="1" customWidth="1"/>
    <col min="7172" max="7172" width="8.7265625" style="73"/>
    <col min="7173" max="7173" width="11.81640625" style="73" customWidth="1"/>
    <col min="7174" max="7174" width="10" style="73" bestFit="1" customWidth="1"/>
    <col min="7175" max="7421" width="8.7265625" style="73"/>
    <col min="7422" max="7422" width="19.7265625" style="73" bestFit="1" customWidth="1"/>
    <col min="7423" max="7423" width="8.7265625" style="73"/>
    <col min="7424" max="7424" width="10.6328125" style="73" bestFit="1" customWidth="1"/>
    <col min="7425" max="7425" width="10.6328125" style="73" customWidth="1"/>
    <col min="7426" max="7426" width="8.7265625" style="73"/>
    <col min="7427" max="7427" width="19.7265625" style="73" bestFit="1" customWidth="1"/>
    <col min="7428" max="7428" width="8.7265625" style="73"/>
    <col min="7429" max="7429" width="11.81640625" style="73" customWidth="1"/>
    <col min="7430" max="7430" width="10" style="73" bestFit="1" customWidth="1"/>
    <col min="7431" max="7677" width="8.7265625" style="73"/>
    <col min="7678" max="7678" width="19.7265625" style="73" bestFit="1" customWidth="1"/>
    <col min="7679" max="7679" width="8.7265625" style="73"/>
    <col min="7680" max="7680" width="10.6328125" style="73" bestFit="1" customWidth="1"/>
    <col min="7681" max="7681" width="10.6328125" style="73" customWidth="1"/>
    <col min="7682" max="7682" width="8.7265625" style="73"/>
    <col min="7683" max="7683" width="19.7265625" style="73" bestFit="1" customWidth="1"/>
    <col min="7684" max="7684" width="8.7265625" style="73"/>
    <col min="7685" max="7685" width="11.81640625" style="73" customWidth="1"/>
    <col min="7686" max="7686" width="10" style="73" bestFit="1" customWidth="1"/>
    <col min="7687" max="7933" width="8.7265625" style="73"/>
    <col min="7934" max="7934" width="19.7265625" style="73" bestFit="1" customWidth="1"/>
    <col min="7935" max="7935" width="8.7265625" style="73"/>
    <col min="7936" max="7936" width="10.6328125" style="73" bestFit="1" customWidth="1"/>
    <col min="7937" max="7937" width="10.6328125" style="73" customWidth="1"/>
    <col min="7938" max="7938" width="8.7265625" style="73"/>
    <col min="7939" max="7939" width="19.7265625" style="73" bestFit="1" customWidth="1"/>
    <col min="7940" max="7940" width="8.7265625" style="73"/>
    <col min="7941" max="7941" width="11.81640625" style="73" customWidth="1"/>
    <col min="7942" max="7942" width="10" style="73" bestFit="1" customWidth="1"/>
    <col min="7943" max="8189" width="8.7265625" style="73"/>
    <col min="8190" max="8190" width="19.7265625" style="73" bestFit="1" customWidth="1"/>
    <col min="8191" max="8191" width="8.7265625" style="73"/>
    <col min="8192" max="8192" width="10.6328125" style="73" bestFit="1" customWidth="1"/>
    <col min="8193" max="8193" width="10.6328125" style="73" customWidth="1"/>
    <col min="8194" max="8194" width="8.7265625" style="73"/>
    <col min="8195" max="8195" width="19.7265625" style="73" bestFit="1" customWidth="1"/>
    <col min="8196" max="8196" width="8.7265625" style="73"/>
    <col min="8197" max="8197" width="11.81640625" style="73" customWidth="1"/>
    <col min="8198" max="8198" width="10" style="73" bestFit="1" customWidth="1"/>
    <col min="8199" max="8445" width="8.7265625" style="73"/>
    <col min="8446" max="8446" width="19.7265625" style="73" bestFit="1" customWidth="1"/>
    <col min="8447" max="8447" width="8.7265625" style="73"/>
    <col min="8448" max="8448" width="10.6328125" style="73" bestFit="1" customWidth="1"/>
    <col min="8449" max="8449" width="10.6328125" style="73" customWidth="1"/>
    <col min="8450" max="8450" width="8.7265625" style="73"/>
    <col min="8451" max="8451" width="19.7265625" style="73" bestFit="1" customWidth="1"/>
    <col min="8452" max="8452" width="8.7265625" style="73"/>
    <col min="8453" max="8453" width="11.81640625" style="73" customWidth="1"/>
    <col min="8454" max="8454" width="10" style="73" bestFit="1" customWidth="1"/>
    <col min="8455" max="8701" width="8.7265625" style="73"/>
    <col min="8702" max="8702" width="19.7265625" style="73" bestFit="1" customWidth="1"/>
    <col min="8703" max="8703" width="8.7265625" style="73"/>
    <col min="8704" max="8704" width="10.6328125" style="73" bestFit="1" customWidth="1"/>
    <col min="8705" max="8705" width="10.6328125" style="73" customWidth="1"/>
    <col min="8706" max="8706" width="8.7265625" style="73"/>
    <col min="8707" max="8707" width="19.7265625" style="73" bestFit="1" customWidth="1"/>
    <col min="8708" max="8708" width="8.7265625" style="73"/>
    <col min="8709" max="8709" width="11.81640625" style="73" customWidth="1"/>
    <col min="8710" max="8710" width="10" style="73" bestFit="1" customWidth="1"/>
    <col min="8711" max="8957" width="8.7265625" style="73"/>
    <col min="8958" max="8958" width="19.7265625" style="73" bestFit="1" customWidth="1"/>
    <col min="8959" max="8959" width="8.7265625" style="73"/>
    <col min="8960" max="8960" width="10.6328125" style="73" bestFit="1" customWidth="1"/>
    <col min="8961" max="8961" width="10.6328125" style="73" customWidth="1"/>
    <col min="8962" max="8962" width="8.7265625" style="73"/>
    <col min="8963" max="8963" width="19.7265625" style="73" bestFit="1" customWidth="1"/>
    <col min="8964" max="8964" width="8.7265625" style="73"/>
    <col min="8965" max="8965" width="11.81640625" style="73" customWidth="1"/>
    <col min="8966" max="8966" width="10" style="73" bestFit="1" customWidth="1"/>
    <col min="8967" max="9213" width="8.7265625" style="73"/>
    <col min="9214" max="9214" width="19.7265625" style="73" bestFit="1" customWidth="1"/>
    <col min="9215" max="9215" width="8.7265625" style="73"/>
    <col min="9216" max="9216" width="10.6328125" style="73" bestFit="1" customWidth="1"/>
    <col min="9217" max="9217" width="10.6328125" style="73" customWidth="1"/>
    <col min="9218" max="9218" width="8.7265625" style="73"/>
    <col min="9219" max="9219" width="19.7265625" style="73" bestFit="1" customWidth="1"/>
    <col min="9220" max="9220" width="8.7265625" style="73"/>
    <col min="9221" max="9221" width="11.81640625" style="73" customWidth="1"/>
    <col min="9222" max="9222" width="10" style="73" bestFit="1" customWidth="1"/>
    <col min="9223" max="9469" width="8.7265625" style="73"/>
    <col min="9470" max="9470" width="19.7265625" style="73" bestFit="1" customWidth="1"/>
    <col min="9471" max="9471" width="8.7265625" style="73"/>
    <col min="9472" max="9472" width="10.6328125" style="73" bestFit="1" customWidth="1"/>
    <col min="9473" max="9473" width="10.6328125" style="73" customWidth="1"/>
    <col min="9474" max="9474" width="8.7265625" style="73"/>
    <col min="9475" max="9475" width="19.7265625" style="73" bestFit="1" customWidth="1"/>
    <col min="9476" max="9476" width="8.7265625" style="73"/>
    <col min="9477" max="9477" width="11.81640625" style="73" customWidth="1"/>
    <col min="9478" max="9478" width="10" style="73" bestFit="1" customWidth="1"/>
    <col min="9479" max="9725" width="8.7265625" style="73"/>
    <col min="9726" max="9726" width="19.7265625" style="73" bestFit="1" customWidth="1"/>
    <col min="9727" max="9727" width="8.7265625" style="73"/>
    <col min="9728" max="9728" width="10.6328125" style="73" bestFit="1" customWidth="1"/>
    <col min="9729" max="9729" width="10.6328125" style="73" customWidth="1"/>
    <col min="9730" max="9730" width="8.7265625" style="73"/>
    <col min="9731" max="9731" width="19.7265625" style="73" bestFit="1" customWidth="1"/>
    <col min="9732" max="9732" width="8.7265625" style="73"/>
    <col min="9733" max="9733" width="11.81640625" style="73" customWidth="1"/>
    <col min="9734" max="9734" width="10" style="73" bestFit="1" customWidth="1"/>
    <col min="9735" max="9981" width="8.7265625" style="73"/>
    <col min="9982" max="9982" width="19.7265625" style="73" bestFit="1" customWidth="1"/>
    <col min="9983" max="9983" width="8.7265625" style="73"/>
    <col min="9984" max="9984" width="10.6328125" style="73" bestFit="1" customWidth="1"/>
    <col min="9985" max="9985" width="10.6328125" style="73" customWidth="1"/>
    <col min="9986" max="9986" width="8.7265625" style="73"/>
    <col min="9987" max="9987" width="19.7265625" style="73" bestFit="1" customWidth="1"/>
    <col min="9988" max="9988" width="8.7265625" style="73"/>
    <col min="9989" max="9989" width="11.81640625" style="73" customWidth="1"/>
    <col min="9990" max="9990" width="10" style="73" bestFit="1" customWidth="1"/>
    <col min="9991" max="10237" width="8.7265625" style="73"/>
    <col min="10238" max="10238" width="19.7265625" style="73" bestFit="1" customWidth="1"/>
    <col min="10239" max="10239" width="8.7265625" style="73"/>
    <col min="10240" max="10240" width="10.6328125" style="73" bestFit="1" customWidth="1"/>
    <col min="10241" max="10241" width="10.6328125" style="73" customWidth="1"/>
    <col min="10242" max="10242" width="8.7265625" style="73"/>
    <col min="10243" max="10243" width="19.7265625" style="73" bestFit="1" customWidth="1"/>
    <col min="10244" max="10244" width="8.7265625" style="73"/>
    <col min="10245" max="10245" width="11.81640625" style="73" customWidth="1"/>
    <col min="10246" max="10246" width="10" style="73" bestFit="1" customWidth="1"/>
    <col min="10247" max="10493" width="8.7265625" style="73"/>
    <col min="10494" max="10494" width="19.7265625" style="73" bestFit="1" customWidth="1"/>
    <col min="10495" max="10495" width="8.7265625" style="73"/>
    <col min="10496" max="10496" width="10.6328125" style="73" bestFit="1" customWidth="1"/>
    <col min="10497" max="10497" width="10.6328125" style="73" customWidth="1"/>
    <col min="10498" max="10498" width="8.7265625" style="73"/>
    <col min="10499" max="10499" width="19.7265625" style="73" bestFit="1" customWidth="1"/>
    <col min="10500" max="10500" width="8.7265625" style="73"/>
    <col min="10501" max="10501" width="11.81640625" style="73" customWidth="1"/>
    <col min="10502" max="10502" width="10" style="73" bestFit="1" customWidth="1"/>
    <col min="10503" max="10749" width="8.7265625" style="73"/>
    <col min="10750" max="10750" width="19.7265625" style="73" bestFit="1" customWidth="1"/>
    <col min="10751" max="10751" width="8.7265625" style="73"/>
    <col min="10752" max="10752" width="10.6328125" style="73" bestFit="1" customWidth="1"/>
    <col min="10753" max="10753" width="10.6328125" style="73" customWidth="1"/>
    <col min="10754" max="10754" width="8.7265625" style="73"/>
    <col min="10755" max="10755" width="19.7265625" style="73" bestFit="1" customWidth="1"/>
    <col min="10756" max="10756" width="8.7265625" style="73"/>
    <col min="10757" max="10757" width="11.81640625" style="73" customWidth="1"/>
    <col min="10758" max="10758" width="10" style="73" bestFit="1" customWidth="1"/>
    <col min="10759" max="11005" width="8.7265625" style="73"/>
    <col min="11006" max="11006" width="19.7265625" style="73" bestFit="1" customWidth="1"/>
    <col min="11007" max="11007" width="8.7265625" style="73"/>
    <col min="11008" max="11008" width="10.6328125" style="73" bestFit="1" customWidth="1"/>
    <col min="11009" max="11009" width="10.6328125" style="73" customWidth="1"/>
    <col min="11010" max="11010" width="8.7265625" style="73"/>
    <col min="11011" max="11011" width="19.7265625" style="73" bestFit="1" customWidth="1"/>
    <col min="11012" max="11012" width="8.7265625" style="73"/>
    <col min="11013" max="11013" width="11.81640625" style="73" customWidth="1"/>
    <col min="11014" max="11014" width="10" style="73" bestFit="1" customWidth="1"/>
    <col min="11015" max="11261" width="8.7265625" style="73"/>
    <col min="11262" max="11262" width="19.7265625" style="73" bestFit="1" customWidth="1"/>
    <col min="11263" max="11263" width="8.7265625" style="73"/>
    <col min="11264" max="11264" width="10.6328125" style="73" bestFit="1" customWidth="1"/>
    <col min="11265" max="11265" width="10.6328125" style="73" customWidth="1"/>
    <col min="11266" max="11266" width="8.7265625" style="73"/>
    <col min="11267" max="11267" width="19.7265625" style="73" bestFit="1" customWidth="1"/>
    <col min="11268" max="11268" width="8.7265625" style="73"/>
    <col min="11269" max="11269" width="11.81640625" style="73" customWidth="1"/>
    <col min="11270" max="11270" width="10" style="73" bestFit="1" customWidth="1"/>
    <col min="11271" max="11517" width="8.7265625" style="73"/>
    <col min="11518" max="11518" width="19.7265625" style="73" bestFit="1" customWidth="1"/>
    <col min="11519" max="11519" width="8.7265625" style="73"/>
    <col min="11520" max="11520" width="10.6328125" style="73" bestFit="1" customWidth="1"/>
    <col min="11521" max="11521" width="10.6328125" style="73" customWidth="1"/>
    <col min="11522" max="11522" width="8.7265625" style="73"/>
    <col min="11523" max="11523" width="19.7265625" style="73" bestFit="1" customWidth="1"/>
    <col min="11524" max="11524" width="8.7265625" style="73"/>
    <col min="11525" max="11525" width="11.81640625" style="73" customWidth="1"/>
    <col min="11526" max="11526" width="10" style="73" bestFit="1" customWidth="1"/>
    <col min="11527" max="11773" width="8.7265625" style="73"/>
    <col min="11774" max="11774" width="19.7265625" style="73" bestFit="1" customWidth="1"/>
    <col min="11775" max="11775" width="8.7265625" style="73"/>
    <col min="11776" max="11776" width="10.6328125" style="73" bestFit="1" customWidth="1"/>
    <col min="11777" max="11777" width="10.6328125" style="73" customWidth="1"/>
    <col min="11778" max="11778" width="8.7265625" style="73"/>
    <col min="11779" max="11779" width="19.7265625" style="73" bestFit="1" customWidth="1"/>
    <col min="11780" max="11780" width="8.7265625" style="73"/>
    <col min="11781" max="11781" width="11.81640625" style="73" customWidth="1"/>
    <col min="11782" max="11782" width="10" style="73" bestFit="1" customWidth="1"/>
    <col min="11783" max="12029" width="8.7265625" style="73"/>
    <col min="12030" max="12030" width="19.7265625" style="73" bestFit="1" customWidth="1"/>
    <col min="12031" max="12031" width="8.7265625" style="73"/>
    <col min="12032" max="12032" width="10.6328125" style="73" bestFit="1" customWidth="1"/>
    <col min="12033" max="12033" width="10.6328125" style="73" customWidth="1"/>
    <col min="12034" max="12034" width="8.7265625" style="73"/>
    <col min="12035" max="12035" width="19.7265625" style="73" bestFit="1" customWidth="1"/>
    <col min="12036" max="12036" width="8.7265625" style="73"/>
    <col min="12037" max="12037" width="11.81640625" style="73" customWidth="1"/>
    <col min="12038" max="12038" width="10" style="73" bestFit="1" customWidth="1"/>
    <col min="12039" max="12285" width="8.7265625" style="73"/>
    <col min="12286" max="12286" width="19.7265625" style="73" bestFit="1" customWidth="1"/>
    <col min="12287" max="12287" width="8.7265625" style="73"/>
    <col min="12288" max="12288" width="10.6328125" style="73" bestFit="1" customWidth="1"/>
    <col min="12289" max="12289" width="10.6328125" style="73" customWidth="1"/>
    <col min="12290" max="12290" width="8.7265625" style="73"/>
    <col min="12291" max="12291" width="19.7265625" style="73" bestFit="1" customWidth="1"/>
    <col min="12292" max="12292" width="8.7265625" style="73"/>
    <col min="12293" max="12293" width="11.81640625" style="73" customWidth="1"/>
    <col min="12294" max="12294" width="10" style="73" bestFit="1" customWidth="1"/>
    <col min="12295" max="12541" width="8.7265625" style="73"/>
    <col min="12542" max="12542" width="19.7265625" style="73" bestFit="1" customWidth="1"/>
    <col min="12543" max="12543" width="8.7265625" style="73"/>
    <col min="12544" max="12544" width="10.6328125" style="73" bestFit="1" customWidth="1"/>
    <col min="12545" max="12545" width="10.6328125" style="73" customWidth="1"/>
    <col min="12546" max="12546" width="8.7265625" style="73"/>
    <col min="12547" max="12547" width="19.7265625" style="73" bestFit="1" customWidth="1"/>
    <col min="12548" max="12548" width="8.7265625" style="73"/>
    <col min="12549" max="12549" width="11.81640625" style="73" customWidth="1"/>
    <col min="12550" max="12550" width="10" style="73" bestFit="1" customWidth="1"/>
    <col min="12551" max="12797" width="8.7265625" style="73"/>
    <col min="12798" max="12798" width="19.7265625" style="73" bestFit="1" customWidth="1"/>
    <col min="12799" max="12799" width="8.7265625" style="73"/>
    <col min="12800" max="12800" width="10.6328125" style="73" bestFit="1" customWidth="1"/>
    <col min="12801" max="12801" width="10.6328125" style="73" customWidth="1"/>
    <col min="12802" max="12802" width="8.7265625" style="73"/>
    <col min="12803" max="12803" width="19.7265625" style="73" bestFit="1" customWidth="1"/>
    <col min="12804" max="12804" width="8.7265625" style="73"/>
    <col min="12805" max="12805" width="11.81640625" style="73" customWidth="1"/>
    <col min="12806" max="12806" width="10" style="73" bestFit="1" customWidth="1"/>
    <col min="12807" max="13053" width="8.7265625" style="73"/>
    <col min="13054" max="13054" width="19.7265625" style="73" bestFit="1" customWidth="1"/>
    <col min="13055" max="13055" width="8.7265625" style="73"/>
    <col min="13056" max="13056" width="10.6328125" style="73" bestFit="1" customWidth="1"/>
    <col min="13057" max="13057" width="10.6328125" style="73" customWidth="1"/>
    <col min="13058" max="13058" width="8.7265625" style="73"/>
    <col min="13059" max="13059" width="19.7265625" style="73" bestFit="1" customWidth="1"/>
    <col min="13060" max="13060" width="8.7265625" style="73"/>
    <col min="13061" max="13061" width="11.81640625" style="73" customWidth="1"/>
    <col min="13062" max="13062" width="10" style="73" bestFit="1" customWidth="1"/>
    <col min="13063" max="13309" width="8.7265625" style="73"/>
    <col min="13310" max="13310" width="19.7265625" style="73" bestFit="1" customWidth="1"/>
    <col min="13311" max="13311" width="8.7265625" style="73"/>
    <col min="13312" max="13312" width="10.6328125" style="73" bestFit="1" customWidth="1"/>
    <col min="13313" max="13313" width="10.6328125" style="73" customWidth="1"/>
    <col min="13314" max="13314" width="8.7265625" style="73"/>
    <col min="13315" max="13315" width="19.7265625" style="73" bestFit="1" customWidth="1"/>
    <col min="13316" max="13316" width="8.7265625" style="73"/>
    <col min="13317" max="13317" width="11.81640625" style="73" customWidth="1"/>
    <col min="13318" max="13318" width="10" style="73" bestFit="1" customWidth="1"/>
    <col min="13319" max="13565" width="8.7265625" style="73"/>
    <col min="13566" max="13566" width="19.7265625" style="73" bestFit="1" customWidth="1"/>
    <col min="13567" max="13567" width="8.7265625" style="73"/>
    <col min="13568" max="13568" width="10.6328125" style="73" bestFit="1" customWidth="1"/>
    <col min="13569" max="13569" width="10.6328125" style="73" customWidth="1"/>
    <col min="13570" max="13570" width="8.7265625" style="73"/>
    <col min="13571" max="13571" width="19.7265625" style="73" bestFit="1" customWidth="1"/>
    <col min="13572" max="13572" width="8.7265625" style="73"/>
    <col min="13573" max="13573" width="11.81640625" style="73" customWidth="1"/>
    <col min="13574" max="13574" width="10" style="73" bestFit="1" customWidth="1"/>
    <col min="13575" max="13821" width="8.7265625" style="73"/>
    <col min="13822" max="13822" width="19.7265625" style="73" bestFit="1" customWidth="1"/>
    <col min="13823" max="13823" width="8.7265625" style="73"/>
    <col min="13824" max="13824" width="10.6328125" style="73" bestFit="1" customWidth="1"/>
    <col min="13825" max="13825" width="10.6328125" style="73" customWidth="1"/>
    <col min="13826" max="13826" width="8.7265625" style="73"/>
    <col min="13827" max="13827" width="19.7265625" style="73" bestFit="1" customWidth="1"/>
    <col min="13828" max="13828" width="8.7265625" style="73"/>
    <col min="13829" max="13829" width="11.81640625" style="73" customWidth="1"/>
    <col min="13830" max="13830" width="10" style="73" bestFit="1" customWidth="1"/>
    <col min="13831" max="14077" width="8.7265625" style="73"/>
    <col min="14078" max="14078" width="19.7265625" style="73" bestFit="1" customWidth="1"/>
    <col min="14079" max="14079" width="8.7265625" style="73"/>
    <col min="14080" max="14080" width="10.6328125" style="73" bestFit="1" customWidth="1"/>
    <col min="14081" max="14081" width="10.6328125" style="73" customWidth="1"/>
    <col min="14082" max="14082" width="8.7265625" style="73"/>
    <col min="14083" max="14083" width="19.7265625" style="73" bestFit="1" customWidth="1"/>
    <col min="14084" max="14084" width="8.7265625" style="73"/>
    <col min="14085" max="14085" width="11.81640625" style="73" customWidth="1"/>
    <col min="14086" max="14086" width="10" style="73" bestFit="1" customWidth="1"/>
    <col min="14087" max="14333" width="8.7265625" style="73"/>
    <col min="14334" max="14334" width="19.7265625" style="73" bestFit="1" customWidth="1"/>
    <col min="14335" max="14335" width="8.7265625" style="73"/>
    <col min="14336" max="14336" width="10.6328125" style="73" bestFit="1" customWidth="1"/>
    <col min="14337" max="14337" width="10.6328125" style="73" customWidth="1"/>
    <col min="14338" max="14338" width="8.7265625" style="73"/>
    <col min="14339" max="14339" width="19.7265625" style="73" bestFit="1" customWidth="1"/>
    <col min="14340" max="14340" width="8.7265625" style="73"/>
    <col min="14341" max="14341" width="11.81640625" style="73" customWidth="1"/>
    <col min="14342" max="14342" width="10" style="73" bestFit="1" customWidth="1"/>
    <col min="14343" max="14589" width="8.7265625" style="73"/>
    <col min="14590" max="14590" width="19.7265625" style="73" bestFit="1" customWidth="1"/>
    <col min="14591" max="14591" width="8.7265625" style="73"/>
    <col min="14592" max="14592" width="10.6328125" style="73" bestFit="1" customWidth="1"/>
    <col min="14593" max="14593" width="10.6328125" style="73" customWidth="1"/>
    <col min="14594" max="14594" width="8.7265625" style="73"/>
    <col min="14595" max="14595" width="19.7265625" style="73" bestFit="1" customWidth="1"/>
    <col min="14596" max="14596" width="8.7265625" style="73"/>
    <col min="14597" max="14597" width="11.81640625" style="73" customWidth="1"/>
    <col min="14598" max="14598" width="10" style="73" bestFit="1" customWidth="1"/>
    <col min="14599" max="14845" width="8.7265625" style="73"/>
    <col min="14846" max="14846" width="19.7265625" style="73" bestFit="1" customWidth="1"/>
    <col min="14847" max="14847" width="8.7265625" style="73"/>
    <col min="14848" max="14848" width="10.6328125" style="73" bestFit="1" customWidth="1"/>
    <col min="14849" max="14849" width="10.6328125" style="73" customWidth="1"/>
    <col min="14850" max="14850" width="8.7265625" style="73"/>
    <col min="14851" max="14851" width="19.7265625" style="73" bestFit="1" customWidth="1"/>
    <col min="14852" max="14852" width="8.7265625" style="73"/>
    <col min="14853" max="14853" width="11.81640625" style="73" customWidth="1"/>
    <col min="14854" max="14854" width="10" style="73" bestFit="1" customWidth="1"/>
    <col min="14855" max="15101" width="8.7265625" style="73"/>
    <col min="15102" max="15102" width="19.7265625" style="73" bestFit="1" customWidth="1"/>
    <col min="15103" max="15103" width="8.7265625" style="73"/>
    <col min="15104" max="15104" width="10.6328125" style="73" bestFit="1" customWidth="1"/>
    <col min="15105" max="15105" width="10.6328125" style="73" customWidth="1"/>
    <col min="15106" max="15106" width="8.7265625" style="73"/>
    <col min="15107" max="15107" width="19.7265625" style="73" bestFit="1" customWidth="1"/>
    <col min="15108" max="15108" width="8.7265625" style="73"/>
    <col min="15109" max="15109" width="11.81640625" style="73" customWidth="1"/>
    <col min="15110" max="15110" width="10" style="73" bestFit="1" customWidth="1"/>
    <col min="15111" max="15357" width="8.7265625" style="73"/>
    <col min="15358" max="15358" width="19.7265625" style="73" bestFit="1" customWidth="1"/>
    <col min="15359" max="15359" width="8.7265625" style="73"/>
    <col min="15360" max="15360" width="10.6328125" style="73" bestFit="1" customWidth="1"/>
    <col min="15361" max="15361" width="10.6328125" style="73" customWidth="1"/>
    <col min="15362" max="15362" width="8.7265625" style="73"/>
    <col min="15363" max="15363" width="19.7265625" style="73" bestFit="1" customWidth="1"/>
    <col min="15364" max="15364" width="8.7265625" style="73"/>
    <col min="15365" max="15365" width="11.81640625" style="73" customWidth="1"/>
    <col min="15366" max="15366" width="10" style="73" bestFit="1" customWidth="1"/>
    <col min="15367" max="15613" width="8.7265625" style="73"/>
    <col min="15614" max="15614" width="19.7265625" style="73" bestFit="1" customWidth="1"/>
    <col min="15615" max="15615" width="8.7265625" style="73"/>
    <col min="15616" max="15616" width="10.6328125" style="73" bestFit="1" customWidth="1"/>
    <col min="15617" max="15617" width="10.6328125" style="73" customWidth="1"/>
    <col min="15618" max="15618" width="8.7265625" style="73"/>
    <col min="15619" max="15619" width="19.7265625" style="73" bestFit="1" customWidth="1"/>
    <col min="15620" max="15620" width="8.7265625" style="73"/>
    <col min="15621" max="15621" width="11.81640625" style="73" customWidth="1"/>
    <col min="15622" max="15622" width="10" style="73" bestFit="1" customWidth="1"/>
    <col min="15623" max="15869" width="8.7265625" style="73"/>
    <col min="15870" max="15870" width="19.7265625" style="73" bestFit="1" customWidth="1"/>
    <col min="15871" max="15871" width="8.7265625" style="73"/>
    <col min="15872" max="15872" width="10.6328125" style="73" bestFit="1" customWidth="1"/>
    <col min="15873" max="15873" width="10.6328125" style="73" customWidth="1"/>
    <col min="15874" max="15874" width="8.7265625" style="73"/>
    <col min="15875" max="15875" width="19.7265625" style="73" bestFit="1" customWidth="1"/>
    <col min="15876" max="15876" width="8.7265625" style="73"/>
    <col min="15877" max="15877" width="11.81640625" style="73" customWidth="1"/>
    <col min="15878" max="15878" width="10" style="73" bestFit="1" customWidth="1"/>
    <col min="15879" max="16125" width="8.7265625" style="73"/>
    <col min="16126" max="16126" width="19.7265625" style="73" bestFit="1" customWidth="1"/>
    <col min="16127" max="16127" width="8.7265625" style="73"/>
    <col min="16128" max="16128" width="10.6328125" style="73" bestFit="1" customWidth="1"/>
    <col min="16129" max="16129" width="10.6328125" style="73" customWidth="1"/>
    <col min="16130" max="16130" width="8.7265625" style="73"/>
    <col min="16131" max="16131" width="19.7265625" style="73" bestFit="1" customWidth="1"/>
    <col min="16132" max="16132" width="8.7265625" style="73"/>
    <col min="16133" max="16133" width="11.81640625" style="73" customWidth="1"/>
    <col min="16134" max="16134" width="10" style="73" bestFit="1" customWidth="1"/>
    <col min="16135" max="16384" width="8.7265625" style="73"/>
  </cols>
  <sheetData>
    <row r="1" spans="2:7" ht="9.5" customHeight="1"/>
    <row r="2" spans="2:7" ht="15" thickBot="1">
      <c r="D2" s="74" t="s">
        <v>28</v>
      </c>
      <c r="E2" s="74" t="s">
        <v>29</v>
      </c>
    </row>
    <row r="3" spans="2:7" ht="15" thickBot="1">
      <c r="B3" s="75"/>
      <c r="C3" s="76"/>
      <c r="D3" s="76"/>
      <c r="E3" s="76"/>
      <c r="F3" s="76"/>
      <c r="G3" s="77"/>
    </row>
    <row r="4" spans="2:7" ht="15" thickBot="1">
      <c r="B4" s="78"/>
      <c r="C4" s="79" t="s">
        <v>30</v>
      </c>
      <c r="D4" s="80">
        <f>-E4</f>
        <v>0</v>
      </c>
      <c r="E4" s="81"/>
      <c r="F4" s="82" t="s">
        <v>31</v>
      </c>
      <c r="G4" s="83"/>
    </row>
    <row r="5" spans="2:7" ht="15" thickBot="1">
      <c r="B5" s="78"/>
      <c r="C5" s="84" t="s">
        <v>32</v>
      </c>
      <c r="D5" s="85"/>
      <c r="E5" s="86">
        <f>D5*12</f>
        <v>0</v>
      </c>
      <c r="F5" s="87">
        <f>-E5*E4</f>
        <v>0</v>
      </c>
      <c r="G5" s="83"/>
    </row>
    <row r="6" spans="2:7" ht="15" thickBot="1">
      <c r="B6" s="78"/>
      <c r="C6" s="84" t="s">
        <v>33</v>
      </c>
      <c r="D6" s="88"/>
      <c r="E6" s="89">
        <f>D6/12</f>
        <v>0</v>
      </c>
      <c r="F6" s="86"/>
      <c r="G6" s="83"/>
    </row>
    <row r="7" spans="2:7" ht="15" thickBot="1">
      <c r="B7" s="78"/>
      <c r="C7" s="90" t="s">
        <v>34</v>
      </c>
      <c r="D7" s="91"/>
      <c r="E7" s="92">
        <f>FV(D6,D5,D4*12)</f>
        <v>0</v>
      </c>
      <c r="F7" s="93">
        <f>E7+F5</f>
        <v>0</v>
      </c>
      <c r="G7" s="83"/>
    </row>
    <row r="8" spans="2:7" ht="15" thickBot="1">
      <c r="B8" s="94"/>
      <c r="C8" s="95"/>
      <c r="D8" s="95"/>
      <c r="E8" s="95"/>
      <c r="F8" s="95"/>
      <c r="G8" s="96"/>
    </row>
    <row r="10" spans="2:7">
      <c r="C10" s="97" t="s">
        <v>35</v>
      </c>
    </row>
    <row r="13" spans="2:7" ht="17.5">
      <c r="D13" s="73" t="s">
        <v>27</v>
      </c>
      <c r="E13" s="98" t="s">
        <v>26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7C21-D5C2-447D-A7E0-D6C4ECFE3C31}">
  <dimension ref="A1:G208"/>
  <sheetViews>
    <sheetView showGridLines="0" zoomScale="110" zoomScaleNormal="110" workbookViewId="0">
      <pane ySplit="3" topLeftCell="A25" activePane="bottomLeft" state="frozen"/>
      <selection activeCell="I31" sqref="I31"/>
      <selection pane="bottomLeft" activeCell="C9" sqref="C9"/>
    </sheetView>
  </sheetViews>
  <sheetFormatPr defaultColWidth="9.1796875" defaultRowHeight="15.75" customHeight="1"/>
  <cols>
    <col min="1" max="1" width="2.54296875" style="99" customWidth="1"/>
    <col min="2" max="2" width="36.26953125" style="99" customWidth="1"/>
    <col min="3" max="3" width="19.7265625" style="138" bestFit="1" customWidth="1"/>
    <col min="4" max="5" width="2.54296875" style="99" customWidth="1"/>
    <col min="6" max="6" width="34.7265625" style="99" customWidth="1"/>
    <col min="7" max="7" width="17.1796875" style="138" customWidth="1"/>
    <col min="8" max="256" width="9.1796875" style="99"/>
    <col min="257" max="257" width="2.54296875" style="99" customWidth="1"/>
    <col min="258" max="258" width="36.26953125" style="99" customWidth="1"/>
    <col min="259" max="259" width="19.7265625" style="99" bestFit="1" customWidth="1"/>
    <col min="260" max="261" width="2.54296875" style="99" customWidth="1"/>
    <col min="262" max="262" width="34.7265625" style="99" customWidth="1"/>
    <col min="263" max="263" width="17.1796875" style="99" customWidth="1"/>
    <col min="264" max="512" width="9.1796875" style="99"/>
    <col min="513" max="513" width="2.54296875" style="99" customWidth="1"/>
    <col min="514" max="514" width="36.26953125" style="99" customWidth="1"/>
    <col min="515" max="515" width="19.7265625" style="99" bestFit="1" customWidth="1"/>
    <col min="516" max="517" width="2.54296875" style="99" customWidth="1"/>
    <col min="518" max="518" width="34.7265625" style="99" customWidth="1"/>
    <col min="519" max="519" width="17.1796875" style="99" customWidth="1"/>
    <col min="520" max="768" width="9.1796875" style="99"/>
    <col min="769" max="769" width="2.54296875" style="99" customWidth="1"/>
    <col min="770" max="770" width="36.26953125" style="99" customWidth="1"/>
    <col min="771" max="771" width="19.7265625" style="99" bestFit="1" customWidth="1"/>
    <col min="772" max="773" width="2.54296875" style="99" customWidth="1"/>
    <col min="774" max="774" width="34.7265625" style="99" customWidth="1"/>
    <col min="775" max="775" width="17.1796875" style="99" customWidth="1"/>
    <col min="776" max="1024" width="9.1796875" style="99"/>
    <col min="1025" max="1025" width="2.54296875" style="99" customWidth="1"/>
    <col min="1026" max="1026" width="36.26953125" style="99" customWidth="1"/>
    <col min="1027" max="1027" width="19.7265625" style="99" bestFit="1" customWidth="1"/>
    <col min="1028" max="1029" width="2.54296875" style="99" customWidth="1"/>
    <col min="1030" max="1030" width="34.7265625" style="99" customWidth="1"/>
    <col min="1031" max="1031" width="17.1796875" style="99" customWidth="1"/>
    <col min="1032" max="1280" width="9.1796875" style="99"/>
    <col min="1281" max="1281" width="2.54296875" style="99" customWidth="1"/>
    <col min="1282" max="1282" width="36.26953125" style="99" customWidth="1"/>
    <col min="1283" max="1283" width="19.7265625" style="99" bestFit="1" customWidth="1"/>
    <col min="1284" max="1285" width="2.54296875" style="99" customWidth="1"/>
    <col min="1286" max="1286" width="34.7265625" style="99" customWidth="1"/>
    <col min="1287" max="1287" width="17.1796875" style="99" customWidth="1"/>
    <col min="1288" max="1536" width="9.1796875" style="99"/>
    <col min="1537" max="1537" width="2.54296875" style="99" customWidth="1"/>
    <col min="1538" max="1538" width="36.26953125" style="99" customWidth="1"/>
    <col min="1539" max="1539" width="19.7265625" style="99" bestFit="1" customWidth="1"/>
    <col min="1540" max="1541" width="2.54296875" style="99" customWidth="1"/>
    <col min="1542" max="1542" width="34.7265625" style="99" customWidth="1"/>
    <col min="1543" max="1543" width="17.1796875" style="99" customWidth="1"/>
    <col min="1544" max="1792" width="9.1796875" style="99"/>
    <col min="1793" max="1793" width="2.54296875" style="99" customWidth="1"/>
    <col min="1794" max="1794" width="36.26953125" style="99" customWidth="1"/>
    <col min="1795" max="1795" width="19.7265625" style="99" bestFit="1" customWidth="1"/>
    <col min="1796" max="1797" width="2.54296875" style="99" customWidth="1"/>
    <col min="1798" max="1798" width="34.7265625" style="99" customWidth="1"/>
    <col min="1799" max="1799" width="17.1796875" style="99" customWidth="1"/>
    <col min="1800" max="2048" width="9.1796875" style="99"/>
    <col min="2049" max="2049" width="2.54296875" style="99" customWidth="1"/>
    <col min="2050" max="2050" width="36.26953125" style="99" customWidth="1"/>
    <col min="2051" max="2051" width="19.7265625" style="99" bestFit="1" customWidth="1"/>
    <col min="2052" max="2053" width="2.54296875" style="99" customWidth="1"/>
    <col min="2054" max="2054" width="34.7265625" style="99" customWidth="1"/>
    <col min="2055" max="2055" width="17.1796875" style="99" customWidth="1"/>
    <col min="2056" max="2304" width="9.1796875" style="99"/>
    <col min="2305" max="2305" width="2.54296875" style="99" customWidth="1"/>
    <col min="2306" max="2306" width="36.26953125" style="99" customWidth="1"/>
    <col min="2307" max="2307" width="19.7265625" style="99" bestFit="1" customWidth="1"/>
    <col min="2308" max="2309" width="2.54296875" style="99" customWidth="1"/>
    <col min="2310" max="2310" width="34.7265625" style="99" customWidth="1"/>
    <col min="2311" max="2311" width="17.1796875" style="99" customWidth="1"/>
    <col min="2312" max="2560" width="9.1796875" style="99"/>
    <col min="2561" max="2561" width="2.54296875" style="99" customWidth="1"/>
    <col min="2562" max="2562" width="36.26953125" style="99" customWidth="1"/>
    <col min="2563" max="2563" width="19.7265625" style="99" bestFit="1" customWidth="1"/>
    <col min="2564" max="2565" width="2.54296875" style="99" customWidth="1"/>
    <col min="2566" max="2566" width="34.7265625" style="99" customWidth="1"/>
    <col min="2567" max="2567" width="17.1796875" style="99" customWidth="1"/>
    <col min="2568" max="2816" width="9.1796875" style="99"/>
    <col min="2817" max="2817" width="2.54296875" style="99" customWidth="1"/>
    <col min="2818" max="2818" width="36.26953125" style="99" customWidth="1"/>
    <col min="2819" max="2819" width="19.7265625" style="99" bestFit="1" customWidth="1"/>
    <col min="2820" max="2821" width="2.54296875" style="99" customWidth="1"/>
    <col min="2822" max="2822" width="34.7265625" style="99" customWidth="1"/>
    <col min="2823" max="2823" width="17.1796875" style="99" customWidth="1"/>
    <col min="2824" max="3072" width="9.1796875" style="99"/>
    <col min="3073" max="3073" width="2.54296875" style="99" customWidth="1"/>
    <col min="3074" max="3074" width="36.26953125" style="99" customWidth="1"/>
    <col min="3075" max="3075" width="19.7265625" style="99" bestFit="1" customWidth="1"/>
    <col min="3076" max="3077" width="2.54296875" style="99" customWidth="1"/>
    <col min="3078" max="3078" width="34.7265625" style="99" customWidth="1"/>
    <col min="3079" max="3079" width="17.1796875" style="99" customWidth="1"/>
    <col min="3080" max="3328" width="9.1796875" style="99"/>
    <col min="3329" max="3329" width="2.54296875" style="99" customWidth="1"/>
    <col min="3330" max="3330" width="36.26953125" style="99" customWidth="1"/>
    <col min="3331" max="3331" width="19.7265625" style="99" bestFit="1" customWidth="1"/>
    <col min="3332" max="3333" width="2.54296875" style="99" customWidth="1"/>
    <col min="3334" max="3334" width="34.7265625" style="99" customWidth="1"/>
    <col min="3335" max="3335" width="17.1796875" style="99" customWidth="1"/>
    <col min="3336" max="3584" width="9.1796875" style="99"/>
    <col min="3585" max="3585" width="2.54296875" style="99" customWidth="1"/>
    <col min="3586" max="3586" width="36.26953125" style="99" customWidth="1"/>
    <col min="3587" max="3587" width="19.7265625" style="99" bestFit="1" customWidth="1"/>
    <col min="3588" max="3589" width="2.54296875" style="99" customWidth="1"/>
    <col min="3590" max="3590" width="34.7265625" style="99" customWidth="1"/>
    <col min="3591" max="3591" width="17.1796875" style="99" customWidth="1"/>
    <col min="3592" max="3840" width="9.1796875" style="99"/>
    <col min="3841" max="3841" width="2.54296875" style="99" customWidth="1"/>
    <col min="3842" max="3842" width="36.26953125" style="99" customWidth="1"/>
    <col min="3843" max="3843" width="19.7265625" style="99" bestFit="1" customWidth="1"/>
    <col min="3844" max="3845" width="2.54296875" style="99" customWidth="1"/>
    <col min="3846" max="3846" width="34.7265625" style="99" customWidth="1"/>
    <col min="3847" max="3847" width="17.1796875" style="99" customWidth="1"/>
    <col min="3848" max="4096" width="9.1796875" style="99"/>
    <col min="4097" max="4097" width="2.54296875" style="99" customWidth="1"/>
    <col min="4098" max="4098" width="36.26953125" style="99" customWidth="1"/>
    <col min="4099" max="4099" width="19.7265625" style="99" bestFit="1" customWidth="1"/>
    <col min="4100" max="4101" width="2.54296875" style="99" customWidth="1"/>
    <col min="4102" max="4102" width="34.7265625" style="99" customWidth="1"/>
    <col min="4103" max="4103" width="17.1796875" style="99" customWidth="1"/>
    <col min="4104" max="4352" width="9.1796875" style="99"/>
    <col min="4353" max="4353" width="2.54296875" style="99" customWidth="1"/>
    <col min="4354" max="4354" width="36.26953125" style="99" customWidth="1"/>
    <col min="4355" max="4355" width="19.7265625" style="99" bestFit="1" customWidth="1"/>
    <col min="4356" max="4357" width="2.54296875" style="99" customWidth="1"/>
    <col min="4358" max="4358" width="34.7265625" style="99" customWidth="1"/>
    <col min="4359" max="4359" width="17.1796875" style="99" customWidth="1"/>
    <col min="4360" max="4608" width="9.1796875" style="99"/>
    <col min="4609" max="4609" width="2.54296875" style="99" customWidth="1"/>
    <col min="4610" max="4610" width="36.26953125" style="99" customWidth="1"/>
    <col min="4611" max="4611" width="19.7265625" style="99" bestFit="1" customWidth="1"/>
    <col min="4612" max="4613" width="2.54296875" style="99" customWidth="1"/>
    <col min="4614" max="4614" width="34.7265625" style="99" customWidth="1"/>
    <col min="4615" max="4615" width="17.1796875" style="99" customWidth="1"/>
    <col min="4616" max="4864" width="9.1796875" style="99"/>
    <col min="4865" max="4865" width="2.54296875" style="99" customWidth="1"/>
    <col min="4866" max="4866" width="36.26953125" style="99" customWidth="1"/>
    <col min="4867" max="4867" width="19.7265625" style="99" bestFit="1" customWidth="1"/>
    <col min="4868" max="4869" width="2.54296875" style="99" customWidth="1"/>
    <col min="4870" max="4870" width="34.7265625" style="99" customWidth="1"/>
    <col min="4871" max="4871" width="17.1796875" style="99" customWidth="1"/>
    <col min="4872" max="5120" width="9.1796875" style="99"/>
    <col min="5121" max="5121" width="2.54296875" style="99" customWidth="1"/>
    <col min="5122" max="5122" width="36.26953125" style="99" customWidth="1"/>
    <col min="5123" max="5123" width="19.7265625" style="99" bestFit="1" customWidth="1"/>
    <col min="5124" max="5125" width="2.54296875" style="99" customWidth="1"/>
    <col min="5126" max="5126" width="34.7265625" style="99" customWidth="1"/>
    <col min="5127" max="5127" width="17.1796875" style="99" customWidth="1"/>
    <col min="5128" max="5376" width="9.1796875" style="99"/>
    <col min="5377" max="5377" width="2.54296875" style="99" customWidth="1"/>
    <col min="5378" max="5378" width="36.26953125" style="99" customWidth="1"/>
    <col min="5379" max="5379" width="19.7265625" style="99" bestFit="1" customWidth="1"/>
    <col min="5380" max="5381" width="2.54296875" style="99" customWidth="1"/>
    <col min="5382" max="5382" width="34.7265625" style="99" customWidth="1"/>
    <col min="5383" max="5383" width="17.1796875" style="99" customWidth="1"/>
    <col min="5384" max="5632" width="9.1796875" style="99"/>
    <col min="5633" max="5633" width="2.54296875" style="99" customWidth="1"/>
    <col min="5634" max="5634" width="36.26953125" style="99" customWidth="1"/>
    <col min="5635" max="5635" width="19.7265625" style="99" bestFit="1" customWidth="1"/>
    <col min="5636" max="5637" width="2.54296875" style="99" customWidth="1"/>
    <col min="5638" max="5638" width="34.7265625" style="99" customWidth="1"/>
    <col min="5639" max="5639" width="17.1796875" style="99" customWidth="1"/>
    <col min="5640" max="5888" width="9.1796875" style="99"/>
    <col min="5889" max="5889" width="2.54296875" style="99" customWidth="1"/>
    <col min="5890" max="5890" width="36.26953125" style="99" customWidth="1"/>
    <col min="5891" max="5891" width="19.7265625" style="99" bestFit="1" customWidth="1"/>
    <col min="5892" max="5893" width="2.54296875" style="99" customWidth="1"/>
    <col min="5894" max="5894" width="34.7265625" style="99" customWidth="1"/>
    <col min="5895" max="5895" width="17.1796875" style="99" customWidth="1"/>
    <col min="5896" max="6144" width="9.1796875" style="99"/>
    <col min="6145" max="6145" width="2.54296875" style="99" customWidth="1"/>
    <col min="6146" max="6146" width="36.26953125" style="99" customWidth="1"/>
    <col min="6147" max="6147" width="19.7265625" style="99" bestFit="1" customWidth="1"/>
    <col min="6148" max="6149" width="2.54296875" style="99" customWidth="1"/>
    <col min="6150" max="6150" width="34.7265625" style="99" customWidth="1"/>
    <col min="6151" max="6151" width="17.1796875" style="99" customWidth="1"/>
    <col min="6152" max="6400" width="9.1796875" style="99"/>
    <col min="6401" max="6401" width="2.54296875" style="99" customWidth="1"/>
    <col min="6402" max="6402" width="36.26953125" style="99" customWidth="1"/>
    <col min="6403" max="6403" width="19.7265625" style="99" bestFit="1" customWidth="1"/>
    <col min="6404" max="6405" width="2.54296875" style="99" customWidth="1"/>
    <col min="6406" max="6406" width="34.7265625" style="99" customWidth="1"/>
    <col min="6407" max="6407" width="17.1796875" style="99" customWidth="1"/>
    <col min="6408" max="6656" width="9.1796875" style="99"/>
    <col min="6657" max="6657" width="2.54296875" style="99" customWidth="1"/>
    <col min="6658" max="6658" width="36.26953125" style="99" customWidth="1"/>
    <col min="6659" max="6659" width="19.7265625" style="99" bestFit="1" customWidth="1"/>
    <col min="6660" max="6661" width="2.54296875" style="99" customWidth="1"/>
    <col min="6662" max="6662" width="34.7265625" style="99" customWidth="1"/>
    <col min="6663" max="6663" width="17.1796875" style="99" customWidth="1"/>
    <col min="6664" max="6912" width="9.1796875" style="99"/>
    <col min="6913" max="6913" width="2.54296875" style="99" customWidth="1"/>
    <col min="6914" max="6914" width="36.26953125" style="99" customWidth="1"/>
    <col min="6915" max="6915" width="19.7265625" style="99" bestFit="1" customWidth="1"/>
    <col min="6916" max="6917" width="2.54296875" style="99" customWidth="1"/>
    <col min="6918" max="6918" width="34.7265625" style="99" customWidth="1"/>
    <col min="6919" max="6919" width="17.1796875" style="99" customWidth="1"/>
    <col min="6920" max="7168" width="9.1796875" style="99"/>
    <col min="7169" max="7169" width="2.54296875" style="99" customWidth="1"/>
    <col min="7170" max="7170" width="36.26953125" style="99" customWidth="1"/>
    <col min="7171" max="7171" width="19.7265625" style="99" bestFit="1" customWidth="1"/>
    <col min="7172" max="7173" width="2.54296875" style="99" customWidth="1"/>
    <col min="7174" max="7174" width="34.7265625" style="99" customWidth="1"/>
    <col min="7175" max="7175" width="17.1796875" style="99" customWidth="1"/>
    <col min="7176" max="7424" width="9.1796875" style="99"/>
    <col min="7425" max="7425" width="2.54296875" style="99" customWidth="1"/>
    <col min="7426" max="7426" width="36.26953125" style="99" customWidth="1"/>
    <col min="7427" max="7427" width="19.7265625" style="99" bestFit="1" customWidth="1"/>
    <col min="7428" max="7429" width="2.54296875" style="99" customWidth="1"/>
    <col min="7430" max="7430" width="34.7265625" style="99" customWidth="1"/>
    <col min="7431" max="7431" width="17.1796875" style="99" customWidth="1"/>
    <col min="7432" max="7680" width="9.1796875" style="99"/>
    <col min="7681" max="7681" width="2.54296875" style="99" customWidth="1"/>
    <col min="7682" max="7682" width="36.26953125" style="99" customWidth="1"/>
    <col min="7683" max="7683" width="19.7265625" style="99" bestFit="1" customWidth="1"/>
    <col min="7684" max="7685" width="2.54296875" style="99" customWidth="1"/>
    <col min="7686" max="7686" width="34.7265625" style="99" customWidth="1"/>
    <col min="7687" max="7687" width="17.1796875" style="99" customWidth="1"/>
    <col min="7688" max="7936" width="9.1796875" style="99"/>
    <col min="7937" max="7937" width="2.54296875" style="99" customWidth="1"/>
    <col min="7938" max="7938" width="36.26953125" style="99" customWidth="1"/>
    <col min="7939" max="7939" width="19.7265625" style="99" bestFit="1" customWidth="1"/>
    <col min="7940" max="7941" width="2.54296875" style="99" customWidth="1"/>
    <col min="7942" max="7942" width="34.7265625" style="99" customWidth="1"/>
    <col min="7943" max="7943" width="17.1796875" style="99" customWidth="1"/>
    <col min="7944" max="8192" width="9.1796875" style="99"/>
    <col min="8193" max="8193" width="2.54296875" style="99" customWidth="1"/>
    <col min="8194" max="8194" width="36.26953125" style="99" customWidth="1"/>
    <col min="8195" max="8195" width="19.7265625" style="99" bestFit="1" customWidth="1"/>
    <col min="8196" max="8197" width="2.54296875" style="99" customWidth="1"/>
    <col min="8198" max="8198" width="34.7265625" style="99" customWidth="1"/>
    <col min="8199" max="8199" width="17.1796875" style="99" customWidth="1"/>
    <col min="8200" max="8448" width="9.1796875" style="99"/>
    <col min="8449" max="8449" width="2.54296875" style="99" customWidth="1"/>
    <col min="8450" max="8450" width="36.26953125" style="99" customWidth="1"/>
    <col min="8451" max="8451" width="19.7265625" style="99" bestFit="1" customWidth="1"/>
    <col min="8452" max="8453" width="2.54296875" style="99" customWidth="1"/>
    <col min="8454" max="8454" width="34.7265625" style="99" customWidth="1"/>
    <col min="8455" max="8455" width="17.1796875" style="99" customWidth="1"/>
    <col min="8456" max="8704" width="9.1796875" style="99"/>
    <col min="8705" max="8705" width="2.54296875" style="99" customWidth="1"/>
    <col min="8706" max="8706" width="36.26953125" style="99" customWidth="1"/>
    <col min="8707" max="8707" width="19.7265625" style="99" bestFit="1" customWidth="1"/>
    <col min="8708" max="8709" width="2.54296875" style="99" customWidth="1"/>
    <col min="8710" max="8710" width="34.7265625" style="99" customWidth="1"/>
    <col min="8711" max="8711" width="17.1796875" style="99" customWidth="1"/>
    <col min="8712" max="8960" width="9.1796875" style="99"/>
    <col min="8961" max="8961" width="2.54296875" style="99" customWidth="1"/>
    <col min="8962" max="8962" width="36.26953125" style="99" customWidth="1"/>
    <col min="8963" max="8963" width="19.7265625" style="99" bestFit="1" customWidth="1"/>
    <col min="8964" max="8965" width="2.54296875" style="99" customWidth="1"/>
    <col min="8966" max="8966" width="34.7265625" style="99" customWidth="1"/>
    <col min="8967" max="8967" width="17.1796875" style="99" customWidth="1"/>
    <col min="8968" max="9216" width="9.1796875" style="99"/>
    <col min="9217" max="9217" width="2.54296875" style="99" customWidth="1"/>
    <col min="9218" max="9218" width="36.26953125" style="99" customWidth="1"/>
    <col min="9219" max="9219" width="19.7265625" style="99" bestFit="1" customWidth="1"/>
    <col min="9220" max="9221" width="2.54296875" style="99" customWidth="1"/>
    <col min="9222" max="9222" width="34.7265625" style="99" customWidth="1"/>
    <col min="9223" max="9223" width="17.1796875" style="99" customWidth="1"/>
    <col min="9224" max="9472" width="9.1796875" style="99"/>
    <col min="9473" max="9473" width="2.54296875" style="99" customWidth="1"/>
    <col min="9474" max="9474" width="36.26953125" style="99" customWidth="1"/>
    <col min="9475" max="9475" width="19.7265625" style="99" bestFit="1" customWidth="1"/>
    <col min="9476" max="9477" width="2.54296875" style="99" customWidth="1"/>
    <col min="9478" max="9478" width="34.7265625" style="99" customWidth="1"/>
    <col min="9479" max="9479" width="17.1796875" style="99" customWidth="1"/>
    <col min="9480" max="9728" width="9.1796875" style="99"/>
    <col min="9729" max="9729" width="2.54296875" style="99" customWidth="1"/>
    <col min="9730" max="9730" width="36.26953125" style="99" customWidth="1"/>
    <col min="9731" max="9731" width="19.7265625" style="99" bestFit="1" customWidth="1"/>
    <col min="9732" max="9733" width="2.54296875" style="99" customWidth="1"/>
    <col min="9734" max="9734" width="34.7265625" style="99" customWidth="1"/>
    <col min="9735" max="9735" width="17.1796875" style="99" customWidth="1"/>
    <col min="9736" max="9984" width="9.1796875" style="99"/>
    <col min="9985" max="9985" width="2.54296875" style="99" customWidth="1"/>
    <col min="9986" max="9986" width="36.26953125" style="99" customWidth="1"/>
    <col min="9987" max="9987" width="19.7265625" style="99" bestFit="1" customWidth="1"/>
    <col min="9988" max="9989" width="2.54296875" style="99" customWidth="1"/>
    <col min="9990" max="9990" width="34.7265625" style="99" customWidth="1"/>
    <col min="9991" max="9991" width="17.1796875" style="99" customWidth="1"/>
    <col min="9992" max="10240" width="9.1796875" style="99"/>
    <col min="10241" max="10241" width="2.54296875" style="99" customWidth="1"/>
    <col min="10242" max="10242" width="36.26953125" style="99" customWidth="1"/>
    <col min="10243" max="10243" width="19.7265625" style="99" bestFit="1" customWidth="1"/>
    <col min="10244" max="10245" width="2.54296875" style="99" customWidth="1"/>
    <col min="10246" max="10246" width="34.7265625" style="99" customWidth="1"/>
    <col min="10247" max="10247" width="17.1796875" style="99" customWidth="1"/>
    <col min="10248" max="10496" width="9.1796875" style="99"/>
    <col min="10497" max="10497" width="2.54296875" style="99" customWidth="1"/>
    <col min="10498" max="10498" width="36.26953125" style="99" customWidth="1"/>
    <col min="10499" max="10499" width="19.7265625" style="99" bestFit="1" customWidth="1"/>
    <col min="10500" max="10501" width="2.54296875" style="99" customWidth="1"/>
    <col min="10502" max="10502" width="34.7265625" style="99" customWidth="1"/>
    <col min="10503" max="10503" width="17.1796875" style="99" customWidth="1"/>
    <col min="10504" max="10752" width="9.1796875" style="99"/>
    <col min="10753" max="10753" width="2.54296875" style="99" customWidth="1"/>
    <col min="10754" max="10754" width="36.26953125" style="99" customWidth="1"/>
    <col min="10755" max="10755" width="19.7265625" style="99" bestFit="1" customWidth="1"/>
    <col min="10756" max="10757" width="2.54296875" style="99" customWidth="1"/>
    <col min="10758" max="10758" width="34.7265625" style="99" customWidth="1"/>
    <col min="10759" max="10759" width="17.1796875" style="99" customWidth="1"/>
    <col min="10760" max="11008" width="9.1796875" style="99"/>
    <col min="11009" max="11009" width="2.54296875" style="99" customWidth="1"/>
    <col min="11010" max="11010" width="36.26953125" style="99" customWidth="1"/>
    <col min="11011" max="11011" width="19.7265625" style="99" bestFit="1" customWidth="1"/>
    <col min="11012" max="11013" width="2.54296875" style="99" customWidth="1"/>
    <col min="11014" max="11014" width="34.7265625" style="99" customWidth="1"/>
    <col min="11015" max="11015" width="17.1796875" style="99" customWidth="1"/>
    <col min="11016" max="11264" width="9.1796875" style="99"/>
    <col min="11265" max="11265" width="2.54296875" style="99" customWidth="1"/>
    <col min="11266" max="11266" width="36.26953125" style="99" customWidth="1"/>
    <col min="11267" max="11267" width="19.7265625" style="99" bestFit="1" customWidth="1"/>
    <col min="11268" max="11269" width="2.54296875" style="99" customWidth="1"/>
    <col min="11270" max="11270" width="34.7265625" style="99" customWidth="1"/>
    <col min="11271" max="11271" width="17.1796875" style="99" customWidth="1"/>
    <col min="11272" max="11520" width="9.1796875" style="99"/>
    <col min="11521" max="11521" width="2.54296875" style="99" customWidth="1"/>
    <col min="11522" max="11522" width="36.26953125" style="99" customWidth="1"/>
    <col min="11523" max="11523" width="19.7265625" style="99" bestFit="1" customWidth="1"/>
    <col min="11524" max="11525" width="2.54296875" style="99" customWidth="1"/>
    <col min="11526" max="11526" width="34.7265625" style="99" customWidth="1"/>
    <col min="11527" max="11527" width="17.1796875" style="99" customWidth="1"/>
    <col min="11528" max="11776" width="9.1796875" style="99"/>
    <col min="11777" max="11777" width="2.54296875" style="99" customWidth="1"/>
    <col min="11778" max="11778" width="36.26953125" style="99" customWidth="1"/>
    <col min="11779" max="11779" width="19.7265625" style="99" bestFit="1" customWidth="1"/>
    <col min="11780" max="11781" width="2.54296875" style="99" customWidth="1"/>
    <col min="11782" max="11782" width="34.7265625" style="99" customWidth="1"/>
    <col min="11783" max="11783" width="17.1796875" style="99" customWidth="1"/>
    <col min="11784" max="12032" width="9.1796875" style="99"/>
    <col min="12033" max="12033" width="2.54296875" style="99" customWidth="1"/>
    <col min="12034" max="12034" width="36.26953125" style="99" customWidth="1"/>
    <col min="12035" max="12035" width="19.7265625" style="99" bestFit="1" customWidth="1"/>
    <col min="12036" max="12037" width="2.54296875" style="99" customWidth="1"/>
    <col min="12038" max="12038" width="34.7265625" style="99" customWidth="1"/>
    <col min="12039" max="12039" width="17.1796875" style="99" customWidth="1"/>
    <col min="12040" max="12288" width="9.1796875" style="99"/>
    <col min="12289" max="12289" width="2.54296875" style="99" customWidth="1"/>
    <col min="12290" max="12290" width="36.26953125" style="99" customWidth="1"/>
    <col min="12291" max="12291" width="19.7265625" style="99" bestFit="1" customWidth="1"/>
    <col min="12292" max="12293" width="2.54296875" style="99" customWidth="1"/>
    <col min="12294" max="12294" width="34.7265625" style="99" customWidth="1"/>
    <col min="12295" max="12295" width="17.1796875" style="99" customWidth="1"/>
    <col min="12296" max="12544" width="9.1796875" style="99"/>
    <col min="12545" max="12545" width="2.54296875" style="99" customWidth="1"/>
    <col min="12546" max="12546" width="36.26953125" style="99" customWidth="1"/>
    <col min="12547" max="12547" width="19.7265625" style="99" bestFit="1" customWidth="1"/>
    <col min="12548" max="12549" width="2.54296875" style="99" customWidth="1"/>
    <col min="12550" max="12550" width="34.7265625" style="99" customWidth="1"/>
    <col min="12551" max="12551" width="17.1796875" style="99" customWidth="1"/>
    <col min="12552" max="12800" width="9.1796875" style="99"/>
    <col min="12801" max="12801" width="2.54296875" style="99" customWidth="1"/>
    <col min="12802" max="12802" width="36.26953125" style="99" customWidth="1"/>
    <col min="12803" max="12803" width="19.7265625" style="99" bestFit="1" customWidth="1"/>
    <col min="12804" max="12805" width="2.54296875" style="99" customWidth="1"/>
    <col min="12806" max="12806" width="34.7265625" style="99" customWidth="1"/>
    <col min="12807" max="12807" width="17.1796875" style="99" customWidth="1"/>
    <col min="12808" max="13056" width="9.1796875" style="99"/>
    <col min="13057" max="13057" width="2.54296875" style="99" customWidth="1"/>
    <col min="13058" max="13058" width="36.26953125" style="99" customWidth="1"/>
    <col min="13059" max="13059" width="19.7265625" style="99" bestFit="1" customWidth="1"/>
    <col min="13060" max="13061" width="2.54296875" style="99" customWidth="1"/>
    <col min="13062" max="13062" width="34.7265625" style="99" customWidth="1"/>
    <col min="13063" max="13063" width="17.1796875" style="99" customWidth="1"/>
    <col min="13064" max="13312" width="9.1796875" style="99"/>
    <col min="13313" max="13313" width="2.54296875" style="99" customWidth="1"/>
    <col min="13314" max="13314" width="36.26953125" style="99" customWidth="1"/>
    <col min="13315" max="13315" width="19.7265625" style="99" bestFit="1" customWidth="1"/>
    <col min="13316" max="13317" width="2.54296875" style="99" customWidth="1"/>
    <col min="13318" max="13318" width="34.7265625" style="99" customWidth="1"/>
    <col min="13319" max="13319" width="17.1796875" style="99" customWidth="1"/>
    <col min="13320" max="13568" width="9.1796875" style="99"/>
    <col min="13569" max="13569" width="2.54296875" style="99" customWidth="1"/>
    <col min="13570" max="13570" width="36.26953125" style="99" customWidth="1"/>
    <col min="13571" max="13571" width="19.7265625" style="99" bestFit="1" customWidth="1"/>
    <col min="13572" max="13573" width="2.54296875" style="99" customWidth="1"/>
    <col min="13574" max="13574" width="34.7265625" style="99" customWidth="1"/>
    <col min="13575" max="13575" width="17.1796875" style="99" customWidth="1"/>
    <col min="13576" max="13824" width="9.1796875" style="99"/>
    <col min="13825" max="13825" width="2.54296875" style="99" customWidth="1"/>
    <col min="13826" max="13826" width="36.26953125" style="99" customWidth="1"/>
    <col min="13827" max="13827" width="19.7265625" style="99" bestFit="1" customWidth="1"/>
    <col min="13828" max="13829" width="2.54296875" style="99" customWidth="1"/>
    <col min="13830" max="13830" width="34.7265625" style="99" customWidth="1"/>
    <col min="13831" max="13831" width="17.1796875" style="99" customWidth="1"/>
    <col min="13832" max="14080" width="9.1796875" style="99"/>
    <col min="14081" max="14081" width="2.54296875" style="99" customWidth="1"/>
    <col min="14082" max="14082" width="36.26953125" style="99" customWidth="1"/>
    <col min="14083" max="14083" width="19.7265625" style="99" bestFit="1" customWidth="1"/>
    <col min="14084" max="14085" width="2.54296875" style="99" customWidth="1"/>
    <col min="14086" max="14086" width="34.7265625" style="99" customWidth="1"/>
    <col min="14087" max="14087" width="17.1796875" style="99" customWidth="1"/>
    <col min="14088" max="14336" width="9.1796875" style="99"/>
    <col min="14337" max="14337" width="2.54296875" style="99" customWidth="1"/>
    <col min="14338" max="14338" width="36.26953125" style="99" customWidth="1"/>
    <col min="14339" max="14339" width="19.7265625" style="99" bestFit="1" customWidth="1"/>
    <col min="14340" max="14341" width="2.54296875" style="99" customWidth="1"/>
    <col min="14342" max="14342" width="34.7265625" style="99" customWidth="1"/>
    <col min="14343" max="14343" width="17.1796875" style="99" customWidth="1"/>
    <col min="14344" max="14592" width="9.1796875" style="99"/>
    <col min="14593" max="14593" width="2.54296875" style="99" customWidth="1"/>
    <col min="14594" max="14594" width="36.26953125" style="99" customWidth="1"/>
    <col min="14595" max="14595" width="19.7265625" style="99" bestFit="1" customWidth="1"/>
    <col min="14596" max="14597" width="2.54296875" style="99" customWidth="1"/>
    <col min="14598" max="14598" width="34.7265625" style="99" customWidth="1"/>
    <col min="14599" max="14599" width="17.1796875" style="99" customWidth="1"/>
    <col min="14600" max="14848" width="9.1796875" style="99"/>
    <col min="14849" max="14849" width="2.54296875" style="99" customWidth="1"/>
    <col min="14850" max="14850" width="36.26953125" style="99" customWidth="1"/>
    <col min="14851" max="14851" width="19.7265625" style="99" bestFit="1" customWidth="1"/>
    <col min="14852" max="14853" width="2.54296875" style="99" customWidth="1"/>
    <col min="14854" max="14854" width="34.7265625" style="99" customWidth="1"/>
    <col min="14855" max="14855" width="17.1796875" style="99" customWidth="1"/>
    <col min="14856" max="15104" width="9.1796875" style="99"/>
    <col min="15105" max="15105" width="2.54296875" style="99" customWidth="1"/>
    <col min="15106" max="15106" width="36.26953125" style="99" customWidth="1"/>
    <col min="15107" max="15107" width="19.7265625" style="99" bestFit="1" customWidth="1"/>
    <col min="15108" max="15109" width="2.54296875" style="99" customWidth="1"/>
    <col min="15110" max="15110" width="34.7265625" style="99" customWidth="1"/>
    <col min="15111" max="15111" width="17.1796875" style="99" customWidth="1"/>
    <col min="15112" max="15360" width="9.1796875" style="99"/>
    <col min="15361" max="15361" width="2.54296875" style="99" customWidth="1"/>
    <col min="15362" max="15362" width="36.26953125" style="99" customWidth="1"/>
    <col min="15363" max="15363" width="19.7265625" style="99" bestFit="1" customWidth="1"/>
    <col min="15364" max="15365" width="2.54296875" style="99" customWidth="1"/>
    <col min="15366" max="15366" width="34.7265625" style="99" customWidth="1"/>
    <col min="15367" max="15367" width="17.1796875" style="99" customWidth="1"/>
    <col min="15368" max="15616" width="9.1796875" style="99"/>
    <col min="15617" max="15617" width="2.54296875" style="99" customWidth="1"/>
    <col min="15618" max="15618" width="36.26953125" style="99" customWidth="1"/>
    <col min="15619" max="15619" width="19.7265625" style="99" bestFit="1" customWidth="1"/>
    <col min="15620" max="15621" width="2.54296875" style="99" customWidth="1"/>
    <col min="15622" max="15622" width="34.7265625" style="99" customWidth="1"/>
    <col min="15623" max="15623" width="17.1796875" style="99" customWidth="1"/>
    <col min="15624" max="15872" width="9.1796875" style="99"/>
    <col min="15873" max="15873" width="2.54296875" style="99" customWidth="1"/>
    <col min="15874" max="15874" width="36.26953125" style="99" customWidth="1"/>
    <col min="15875" max="15875" width="19.7265625" style="99" bestFit="1" customWidth="1"/>
    <col min="15876" max="15877" width="2.54296875" style="99" customWidth="1"/>
    <col min="15878" max="15878" width="34.7265625" style="99" customWidth="1"/>
    <col min="15879" max="15879" width="17.1796875" style="99" customWidth="1"/>
    <col min="15880" max="16128" width="9.1796875" style="99"/>
    <col min="16129" max="16129" width="2.54296875" style="99" customWidth="1"/>
    <col min="16130" max="16130" width="36.26953125" style="99" customWidth="1"/>
    <col min="16131" max="16131" width="19.7265625" style="99" bestFit="1" customWidth="1"/>
    <col min="16132" max="16133" width="2.54296875" style="99" customWidth="1"/>
    <col min="16134" max="16134" width="34.7265625" style="99" customWidth="1"/>
    <col min="16135" max="16135" width="17.1796875" style="99" customWidth="1"/>
    <col min="16136" max="16384" width="9.1796875" style="99"/>
  </cols>
  <sheetData>
    <row r="1" spans="1:7" ht="23.5">
      <c r="A1" s="170" t="s">
        <v>36</v>
      </c>
      <c r="B1" s="170"/>
      <c r="C1" s="170"/>
      <c r="D1" s="170"/>
      <c r="E1" s="170"/>
      <c r="F1" s="170"/>
      <c r="G1" s="170"/>
    </row>
    <row r="2" spans="1:7" ht="22.75" customHeight="1">
      <c r="A2" s="171" t="s">
        <v>145</v>
      </c>
      <c r="B2" s="171"/>
      <c r="C2" s="171"/>
      <c r="D2" s="171"/>
      <c r="E2" s="171"/>
      <c r="F2" s="171"/>
      <c r="G2" s="100"/>
    </row>
    <row r="3" spans="1:7" ht="22.5" customHeight="1">
      <c r="A3" s="172" t="s">
        <v>37</v>
      </c>
      <c r="B3" s="173"/>
      <c r="C3" s="101" t="s">
        <v>38</v>
      </c>
      <c r="D3" s="102"/>
      <c r="E3" s="172" t="s">
        <v>39</v>
      </c>
      <c r="F3" s="173"/>
      <c r="G3" s="101" t="s">
        <v>38</v>
      </c>
    </row>
    <row r="4" spans="1:7" ht="22.5" customHeight="1">
      <c r="A4" s="103" t="s">
        <v>40</v>
      </c>
      <c r="B4" s="104"/>
      <c r="C4" s="105"/>
      <c r="D4" s="106"/>
      <c r="E4" s="103" t="s">
        <v>41</v>
      </c>
      <c r="F4" s="104"/>
      <c r="G4" s="107"/>
    </row>
    <row r="5" spans="1:7" ht="22.5" customHeight="1">
      <c r="A5" s="108"/>
      <c r="B5" s="109" t="s">
        <v>42</v>
      </c>
      <c r="C5" s="110"/>
      <c r="D5" s="111"/>
      <c r="E5" s="112"/>
      <c r="F5" s="109" t="s">
        <v>43</v>
      </c>
      <c r="G5" s="110"/>
    </row>
    <row r="6" spans="1:7" ht="22.5" customHeight="1">
      <c r="A6" s="108"/>
      <c r="B6" s="109" t="s">
        <v>44</v>
      </c>
      <c r="C6" s="110"/>
      <c r="D6" s="111"/>
      <c r="E6" s="112"/>
      <c r="F6" s="109" t="s">
        <v>45</v>
      </c>
      <c r="G6" s="110"/>
    </row>
    <row r="7" spans="1:7" ht="22.5" customHeight="1">
      <c r="A7" s="108"/>
      <c r="B7" s="109" t="s">
        <v>46</v>
      </c>
      <c r="C7" s="110"/>
      <c r="D7" s="111"/>
      <c r="E7" s="112"/>
      <c r="F7" s="109" t="s">
        <v>47</v>
      </c>
      <c r="G7" s="110"/>
    </row>
    <row r="8" spans="1:7" ht="22.5" customHeight="1">
      <c r="A8" s="112"/>
      <c r="B8" s="113"/>
      <c r="C8" s="110"/>
      <c r="D8" s="111"/>
      <c r="E8" s="112"/>
      <c r="F8" s="109" t="s">
        <v>48</v>
      </c>
      <c r="G8" s="110"/>
    </row>
    <row r="9" spans="1:7" ht="22.5" customHeight="1">
      <c r="A9" s="112"/>
      <c r="B9" s="114"/>
      <c r="C9" s="110"/>
      <c r="D9" s="111"/>
      <c r="E9" s="112"/>
      <c r="F9" s="109" t="s">
        <v>49</v>
      </c>
      <c r="G9" s="110"/>
    </row>
    <row r="10" spans="1:7" ht="22.5" customHeight="1">
      <c r="A10" s="115"/>
      <c r="B10" s="116"/>
      <c r="C10" s="110"/>
      <c r="D10" s="111"/>
      <c r="E10" s="117"/>
      <c r="F10" s="113" t="s">
        <v>50</v>
      </c>
      <c r="G10" s="110"/>
    </row>
    <row r="11" spans="1:7" ht="22.5" customHeight="1">
      <c r="A11" s="118"/>
      <c r="B11" s="119" t="s">
        <v>51</v>
      </c>
      <c r="C11" s="120"/>
      <c r="D11" s="121"/>
      <c r="E11" s="118"/>
      <c r="F11" s="119" t="s">
        <v>52</v>
      </c>
      <c r="G11" s="120">
        <f>SUM(G5:G10)</f>
        <v>0</v>
      </c>
    </row>
    <row r="12" spans="1:7" ht="22.5" customHeight="1">
      <c r="A12" s="103" t="s">
        <v>53</v>
      </c>
      <c r="B12" s="104"/>
      <c r="C12" s="122"/>
      <c r="D12" s="106"/>
      <c r="E12" s="103" t="s">
        <v>54</v>
      </c>
      <c r="F12" s="104"/>
      <c r="G12" s="107"/>
    </row>
    <row r="13" spans="1:7" ht="22.5" customHeight="1">
      <c r="A13" s="112"/>
      <c r="B13" s="113" t="s">
        <v>55</v>
      </c>
      <c r="C13" s="110"/>
      <c r="D13" s="106"/>
      <c r="E13" s="112"/>
      <c r="F13" s="109" t="s">
        <v>56</v>
      </c>
      <c r="G13" s="110"/>
    </row>
    <row r="14" spans="1:7" ht="22.5" customHeight="1">
      <c r="A14" s="112"/>
      <c r="B14" s="109" t="s">
        <v>57</v>
      </c>
      <c r="C14" s="110"/>
      <c r="D14" s="106"/>
      <c r="E14" s="112"/>
      <c r="F14" s="109" t="s">
        <v>58</v>
      </c>
      <c r="G14" s="110"/>
    </row>
    <row r="15" spans="1:7" ht="22.5" customHeight="1">
      <c r="A15" s="117"/>
      <c r="B15" s="109" t="s">
        <v>59</v>
      </c>
      <c r="C15" s="123"/>
      <c r="D15" s="106"/>
      <c r="E15" s="112"/>
      <c r="F15" s="109" t="s">
        <v>60</v>
      </c>
      <c r="G15" s="110"/>
    </row>
    <row r="16" spans="1:7" ht="22.5" customHeight="1">
      <c r="A16" s="112"/>
      <c r="B16" s="113" t="s">
        <v>61</v>
      </c>
      <c r="C16" s="110"/>
      <c r="D16" s="106"/>
      <c r="E16" s="112"/>
      <c r="F16" s="109" t="s">
        <v>62</v>
      </c>
      <c r="G16" s="110"/>
    </row>
    <row r="17" spans="1:7" ht="22.5" customHeight="1">
      <c r="A17" s="112"/>
      <c r="B17" s="109" t="s">
        <v>63</v>
      </c>
      <c r="C17" s="110"/>
      <c r="D17" s="106"/>
      <c r="E17" s="112"/>
      <c r="F17" s="99" t="s">
        <v>64</v>
      </c>
      <c r="G17" s="110"/>
    </row>
    <row r="18" spans="1:7" ht="22.5" customHeight="1">
      <c r="A18" s="112"/>
      <c r="B18" s="109" t="s">
        <v>65</v>
      </c>
      <c r="C18" s="110"/>
      <c r="D18" s="106"/>
      <c r="E18" s="112"/>
      <c r="F18" s="109" t="s">
        <v>66</v>
      </c>
      <c r="G18" s="110"/>
    </row>
    <row r="19" spans="1:7" ht="22.5" customHeight="1">
      <c r="A19" s="112"/>
      <c r="B19" s="109" t="s">
        <v>67</v>
      </c>
      <c r="C19" s="110"/>
      <c r="D19" s="106"/>
      <c r="E19" s="112"/>
      <c r="F19" s="109" t="s">
        <v>68</v>
      </c>
      <c r="G19" s="110"/>
    </row>
    <row r="20" spans="1:7" ht="22.5" customHeight="1">
      <c r="A20" s="112"/>
      <c r="B20" s="109" t="s">
        <v>69</v>
      </c>
      <c r="C20" s="110"/>
      <c r="D20" s="106"/>
      <c r="E20" s="112"/>
      <c r="F20" s="109" t="s">
        <v>70</v>
      </c>
      <c r="G20" s="110"/>
    </row>
    <row r="21" spans="1:7" ht="22.5" customHeight="1">
      <c r="A21" s="112"/>
      <c r="B21" s="113" t="s">
        <v>71</v>
      </c>
      <c r="C21" s="123"/>
      <c r="D21" s="106"/>
      <c r="E21" s="112"/>
      <c r="F21" s="113" t="s">
        <v>72</v>
      </c>
      <c r="G21" s="110"/>
    </row>
    <row r="22" spans="1:7" ht="22.5" customHeight="1">
      <c r="A22" s="117"/>
      <c r="B22" s="113" t="s">
        <v>73</v>
      </c>
      <c r="C22" s="123"/>
      <c r="D22" s="106"/>
      <c r="E22" s="112"/>
      <c r="F22" s="113"/>
      <c r="G22" s="110"/>
    </row>
    <row r="23" spans="1:7" ht="22.5" customHeight="1">
      <c r="A23" s="118"/>
      <c r="B23" s="119" t="s">
        <v>74</v>
      </c>
      <c r="C23" s="120">
        <f>SUM(C13:C22)</f>
        <v>0</v>
      </c>
      <c r="D23" s="106"/>
      <c r="E23" s="118"/>
      <c r="F23" s="124" t="s">
        <v>75</v>
      </c>
      <c r="G23" s="120">
        <f>SUM(G13:G22)</f>
        <v>0</v>
      </c>
    </row>
    <row r="24" spans="1:7" ht="22.5" customHeight="1">
      <c r="A24" s="103" t="s">
        <v>76</v>
      </c>
      <c r="B24" s="104"/>
      <c r="C24" s="122"/>
      <c r="D24" s="106"/>
      <c r="E24" s="125"/>
      <c r="F24" s="126" t="s">
        <v>77</v>
      </c>
      <c r="G24" s="127">
        <f>G11+G23</f>
        <v>0</v>
      </c>
    </row>
    <row r="25" spans="1:7" ht="22.5" customHeight="1">
      <c r="A25" s="112"/>
      <c r="B25" s="109" t="s">
        <v>78</v>
      </c>
      <c r="C25" s="110"/>
      <c r="D25" s="128"/>
      <c r="E25" s="128"/>
      <c r="F25" s="106"/>
      <c r="G25" s="129"/>
    </row>
    <row r="26" spans="1:7" ht="22.5" customHeight="1">
      <c r="A26" s="112"/>
      <c r="B26" s="109" t="s">
        <v>79</v>
      </c>
      <c r="C26" s="110"/>
      <c r="D26" s="128"/>
      <c r="E26" s="174" t="s">
        <v>80</v>
      </c>
      <c r="F26" s="175"/>
      <c r="G26" s="176"/>
    </row>
    <row r="27" spans="1:7" ht="22.5" customHeight="1">
      <c r="A27" s="112"/>
      <c r="B27" s="109" t="s">
        <v>81</v>
      </c>
      <c r="C27" s="110"/>
      <c r="D27" s="128"/>
      <c r="E27" s="130"/>
      <c r="F27" s="131" t="s">
        <v>82</v>
      </c>
      <c r="G27" s="132">
        <f>C30</f>
        <v>0</v>
      </c>
    </row>
    <row r="28" spans="1:7" ht="22.5" customHeight="1">
      <c r="B28" s="99" t="s">
        <v>83</v>
      </c>
      <c r="C28" s="110"/>
      <c r="D28" s="128"/>
      <c r="E28" s="133"/>
      <c r="F28" s="134" t="s">
        <v>84</v>
      </c>
      <c r="G28" s="135">
        <f>G24</f>
        <v>0</v>
      </c>
    </row>
    <row r="29" spans="1:7" ht="22.5" customHeight="1">
      <c r="A29" s="118"/>
      <c r="B29" s="119" t="s">
        <v>85</v>
      </c>
      <c r="C29" s="120">
        <f>SUM(C25:C28)</f>
        <v>0</v>
      </c>
      <c r="D29" s="128"/>
      <c r="E29" s="125"/>
      <c r="F29" s="136" t="s">
        <v>80</v>
      </c>
      <c r="G29" s="127">
        <f>G27-G28</f>
        <v>0</v>
      </c>
    </row>
    <row r="30" spans="1:7" ht="22.5" customHeight="1">
      <c r="A30" s="125"/>
      <c r="B30" s="137" t="s">
        <v>86</v>
      </c>
      <c r="C30" s="127">
        <f>C11+C23+C29</f>
        <v>0</v>
      </c>
    </row>
    <row r="31" spans="1:7" ht="22.5" customHeight="1"/>
    <row r="32" spans="1:7" ht="22.5" customHeight="1"/>
    <row r="33" spans="5:6" ht="22.5" customHeight="1"/>
    <row r="34" spans="5:6" ht="22.5" customHeight="1"/>
    <row r="35" spans="5:6" ht="22.5" customHeight="1"/>
    <row r="36" spans="5:6" ht="22.5" customHeight="1">
      <c r="E36" s="128"/>
      <c r="F36" s="128"/>
    </row>
    <row r="37" spans="5:6" ht="22.5" customHeight="1"/>
    <row r="38" spans="5:6" ht="22.5" customHeight="1"/>
    <row r="39" spans="5:6" ht="22.5" customHeight="1"/>
    <row r="40" spans="5:6" ht="22.5" customHeight="1"/>
    <row r="41" spans="5:6" ht="22.5" customHeight="1"/>
    <row r="42" spans="5:6" ht="22.5" customHeight="1"/>
    <row r="43" spans="5:6" ht="22.5" customHeight="1"/>
    <row r="44" spans="5:6" ht="22.5" customHeight="1"/>
    <row r="45" spans="5:6" ht="22.5" customHeight="1"/>
    <row r="46" spans="5:6" ht="22.5" customHeight="1"/>
    <row r="47" spans="5:6" ht="22.5" customHeight="1"/>
    <row r="48" spans="5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</sheetData>
  <mergeCells count="5">
    <mergeCell ref="A1:G1"/>
    <mergeCell ref="A2:F2"/>
    <mergeCell ref="A3:B3"/>
    <mergeCell ref="E3:F3"/>
    <mergeCell ref="E26:G26"/>
  </mergeCells>
  <printOptions horizontalCentered="1"/>
  <pageMargins left="0.19685039370078741" right="0.19685039370078741" top="0.19685039370078741" bottom="0.31496062992125984" header="0.11811023622047245" footer="0.11811023622047245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B5D23-4F5A-428B-A661-492A380706B1}">
  <dimension ref="A1:D262"/>
  <sheetViews>
    <sheetView showGridLines="0" zoomScaleNormal="100" workbookViewId="0">
      <pane ySplit="2" topLeftCell="A19" activePane="bottomLeft" state="frozen"/>
      <selection activeCell="I31" sqref="I31"/>
      <selection pane="bottomLeft" activeCell="E7" sqref="E7"/>
    </sheetView>
  </sheetViews>
  <sheetFormatPr defaultColWidth="9.1796875" defaultRowHeight="15.75" customHeight="1"/>
  <cols>
    <col min="1" max="1" width="2.54296875" style="99" customWidth="1"/>
    <col min="2" max="2" width="82.7265625" style="169" customWidth="1"/>
    <col min="3" max="3" width="27" style="169" customWidth="1"/>
    <col min="4" max="4" width="10.26953125" style="99" bestFit="1" customWidth="1"/>
    <col min="5" max="256" width="9.1796875" style="99"/>
    <col min="257" max="257" width="2.54296875" style="99" customWidth="1"/>
    <col min="258" max="258" width="82.7265625" style="99" customWidth="1"/>
    <col min="259" max="259" width="27" style="99" customWidth="1"/>
    <col min="260" max="260" width="10.26953125" style="99" bestFit="1" customWidth="1"/>
    <col min="261" max="512" width="9.1796875" style="99"/>
    <col min="513" max="513" width="2.54296875" style="99" customWidth="1"/>
    <col min="514" max="514" width="82.7265625" style="99" customWidth="1"/>
    <col min="515" max="515" width="27" style="99" customWidth="1"/>
    <col min="516" max="516" width="10.26953125" style="99" bestFit="1" customWidth="1"/>
    <col min="517" max="768" width="9.1796875" style="99"/>
    <col min="769" max="769" width="2.54296875" style="99" customWidth="1"/>
    <col min="770" max="770" width="82.7265625" style="99" customWidth="1"/>
    <col min="771" max="771" width="27" style="99" customWidth="1"/>
    <col min="772" max="772" width="10.26953125" style="99" bestFit="1" customWidth="1"/>
    <col min="773" max="1024" width="9.1796875" style="99"/>
    <col min="1025" max="1025" width="2.54296875" style="99" customWidth="1"/>
    <col min="1026" max="1026" width="82.7265625" style="99" customWidth="1"/>
    <col min="1027" max="1027" width="27" style="99" customWidth="1"/>
    <col min="1028" max="1028" width="10.26953125" style="99" bestFit="1" customWidth="1"/>
    <col min="1029" max="1280" width="9.1796875" style="99"/>
    <col min="1281" max="1281" width="2.54296875" style="99" customWidth="1"/>
    <col min="1282" max="1282" width="82.7265625" style="99" customWidth="1"/>
    <col min="1283" max="1283" width="27" style="99" customWidth="1"/>
    <col min="1284" max="1284" width="10.26953125" style="99" bestFit="1" customWidth="1"/>
    <col min="1285" max="1536" width="9.1796875" style="99"/>
    <col min="1537" max="1537" width="2.54296875" style="99" customWidth="1"/>
    <col min="1538" max="1538" width="82.7265625" style="99" customWidth="1"/>
    <col min="1539" max="1539" width="27" style="99" customWidth="1"/>
    <col min="1540" max="1540" width="10.26953125" style="99" bestFit="1" customWidth="1"/>
    <col min="1541" max="1792" width="9.1796875" style="99"/>
    <col min="1793" max="1793" width="2.54296875" style="99" customWidth="1"/>
    <col min="1794" max="1794" width="82.7265625" style="99" customWidth="1"/>
    <col min="1795" max="1795" width="27" style="99" customWidth="1"/>
    <col min="1796" max="1796" width="10.26953125" style="99" bestFit="1" customWidth="1"/>
    <col min="1797" max="2048" width="9.1796875" style="99"/>
    <col min="2049" max="2049" width="2.54296875" style="99" customWidth="1"/>
    <col min="2050" max="2050" width="82.7265625" style="99" customWidth="1"/>
    <col min="2051" max="2051" width="27" style="99" customWidth="1"/>
    <col min="2052" max="2052" width="10.26953125" style="99" bestFit="1" customWidth="1"/>
    <col min="2053" max="2304" width="9.1796875" style="99"/>
    <col min="2305" max="2305" width="2.54296875" style="99" customWidth="1"/>
    <col min="2306" max="2306" width="82.7265625" style="99" customWidth="1"/>
    <col min="2307" max="2307" width="27" style="99" customWidth="1"/>
    <col min="2308" max="2308" width="10.26953125" style="99" bestFit="1" customWidth="1"/>
    <col min="2309" max="2560" width="9.1796875" style="99"/>
    <col min="2561" max="2561" width="2.54296875" style="99" customWidth="1"/>
    <col min="2562" max="2562" width="82.7265625" style="99" customWidth="1"/>
    <col min="2563" max="2563" width="27" style="99" customWidth="1"/>
    <col min="2564" max="2564" width="10.26953125" style="99" bestFit="1" customWidth="1"/>
    <col min="2565" max="2816" width="9.1796875" style="99"/>
    <col min="2817" max="2817" width="2.54296875" style="99" customWidth="1"/>
    <col min="2818" max="2818" width="82.7265625" style="99" customWidth="1"/>
    <col min="2819" max="2819" width="27" style="99" customWidth="1"/>
    <col min="2820" max="2820" width="10.26953125" style="99" bestFit="1" customWidth="1"/>
    <col min="2821" max="3072" width="9.1796875" style="99"/>
    <col min="3073" max="3073" width="2.54296875" style="99" customWidth="1"/>
    <col min="3074" max="3074" width="82.7265625" style="99" customWidth="1"/>
    <col min="3075" max="3075" width="27" style="99" customWidth="1"/>
    <col min="3076" max="3076" width="10.26953125" style="99" bestFit="1" customWidth="1"/>
    <col min="3077" max="3328" width="9.1796875" style="99"/>
    <col min="3329" max="3329" width="2.54296875" style="99" customWidth="1"/>
    <col min="3330" max="3330" width="82.7265625" style="99" customWidth="1"/>
    <col min="3331" max="3331" width="27" style="99" customWidth="1"/>
    <col min="3332" max="3332" width="10.26953125" style="99" bestFit="1" customWidth="1"/>
    <col min="3333" max="3584" width="9.1796875" style="99"/>
    <col min="3585" max="3585" width="2.54296875" style="99" customWidth="1"/>
    <col min="3586" max="3586" width="82.7265625" style="99" customWidth="1"/>
    <col min="3587" max="3587" width="27" style="99" customWidth="1"/>
    <col min="3588" max="3588" width="10.26953125" style="99" bestFit="1" customWidth="1"/>
    <col min="3589" max="3840" width="9.1796875" style="99"/>
    <col min="3841" max="3841" width="2.54296875" style="99" customWidth="1"/>
    <col min="3842" max="3842" width="82.7265625" style="99" customWidth="1"/>
    <col min="3843" max="3843" width="27" style="99" customWidth="1"/>
    <col min="3844" max="3844" width="10.26953125" style="99" bestFit="1" customWidth="1"/>
    <col min="3845" max="4096" width="9.1796875" style="99"/>
    <col min="4097" max="4097" width="2.54296875" style="99" customWidth="1"/>
    <col min="4098" max="4098" width="82.7265625" style="99" customWidth="1"/>
    <col min="4099" max="4099" width="27" style="99" customWidth="1"/>
    <col min="4100" max="4100" width="10.26953125" style="99" bestFit="1" customWidth="1"/>
    <col min="4101" max="4352" width="9.1796875" style="99"/>
    <col min="4353" max="4353" width="2.54296875" style="99" customWidth="1"/>
    <col min="4354" max="4354" width="82.7265625" style="99" customWidth="1"/>
    <col min="4355" max="4355" width="27" style="99" customWidth="1"/>
    <col min="4356" max="4356" width="10.26953125" style="99" bestFit="1" customWidth="1"/>
    <col min="4357" max="4608" width="9.1796875" style="99"/>
    <col min="4609" max="4609" width="2.54296875" style="99" customWidth="1"/>
    <col min="4610" max="4610" width="82.7265625" style="99" customWidth="1"/>
    <col min="4611" max="4611" width="27" style="99" customWidth="1"/>
    <col min="4612" max="4612" width="10.26953125" style="99" bestFit="1" customWidth="1"/>
    <col min="4613" max="4864" width="9.1796875" style="99"/>
    <col min="4865" max="4865" width="2.54296875" style="99" customWidth="1"/>
    <col min="4866" max="4866" width="82.7265625" style="99" customWidth="1"/>
    <col min="4867" max="4867" width="27" style="99" customWidth="1"/>
    <col min="4868" max="4868" width="10.26953125" style="99" bestFit="1" customWidth="1"/>
    <col min="4869" max="5120" width="9.1796875" style="99"/>
    <col min="5121" max="5121" width="2.54296875" style="99" customWidth="1"/>
    <col min="5122" max="5122" width="82.7265625" style="99" customWidth="1"/>
    <col min="5123" max="5123" width="27" style="99" customWidth="1"/>
    <col min="5124" max="5124" width="10.26953125" style="99" bestFit="1" customWidth="1"/>
    <col min="5125" max="5376" width="9.1796875" style="99"/>
    <col min="5377" max="5377" width="2.54296875" style="99" customWidth="1"/>
    <col min="5378" max="5378" width="82.7265625" style="99" customWidth="1"/>
    <col min="5379" max="5379" width="27" style="99" customWidth="1"/>
    <col min="5380" max="5380" width="10.26953125" style="99" bestFit="1" customWidth="1"/>
    <col min="5381" max="5632" width="9.1796875" style="99"/>
    <col min="5633" max="5633" width="2.54296875" style="99" customWidth="1"/>
    <col min="5634" max="5634" width="82.7265625" style="99" customWidth="1"/>
    <col min="5635" max="5635" width="27" style="99" customWidth="1"/>
    <col min="5636" max="5636" width="10.26953125" style="99" bestFit="1" customWidth="1"/>
    <col min="5637" max="5888" width="9.1796875" style="99"/>
    <col min="5889" max="5889" width="2.54296875" style="99" customWidth="1"/>
    <col min="5890" max="5890" width="82.7265625" style="99" customWidth="1"/>
    <col min="5891" max="5891" width="27" style="99" customWidth="1"/>
    <col min="5892" max="5892" width="10.26953125" style="99" bestFit="1" customWidth="1"/>
    <col min="5893" max="6144" width="9.1796875" style="99"/>
    <col min="6145" max="6145" width="2.54296875" style="99" customWidth="1"/>
    <col min="6146" max="6146" width="82.7265625" style="99" customWidth="1"/>
    <col min="6147" max="6147" width="27" style="99" customWidth="1"/>
    <col min="6148" max="6148" width="10.26953125" style="99" bestFit="1" customWidth="1"/>
    <col min="6149" max="6400" width="9.1796875" style="99"/>
    <col min="6401" max="6401" width="2.54296875" style="99" customWidth="1"/>
    <col min="6402" max="6402" width="82.7265625" style="99" customWidth="1"/>
    <col min="6403" max="6403" width="27" style="99" customWidth="1"/>
    <col min="6404" max="6404" width="10.26953125" style="99" bestFit="1" customWidth="1"/>
    <col min="6405" max="6656" width="9.1796875" style="99"/>
    <col min="6657" max="6657" width="2.54296875" style="99" customWidth="1"/>
    <col min="6658" max="6658" width="82.7265625" style="99" customWidth="1"/>
    <col min="6659" max="6659" width="27" style="99" customWidth="1"/>
    <col min="6660" max="6660" width="10.26953125" style="99" bestFit="1" customWidth="1"/>
    <col min="6661" max="6912" width="9.1796875" style="99"/>
    <col min="6913" max="6913" width="2.54296875" style="99" customWidth="1"/>
    <col min="6914" max="6914" width="82.7265625" style="99" customWidth="1"/>
    <col min="6915" max="6915" width="27" style="99" customWidth="1"/>
    <col min="6916" max="6916" width="10.26953125" style="99" bestFit="1" customWidth="1"/>
    <col min="6917" max="7168" width="9.1796875" style="99"/>
    <col min="7169" max="7169" width="2.54296875" style="99" customWidth="1"/>
    <col min="7170" max="7170" width="82.7265625" style="99" customWidth="1"/>
    <col min="7171" max="7171" width="27" style="99" customWidth="1"/>
    <col min="7172" max="7172" width="10.26953125" style="99" bestFit="1" customWidth="1"/>
    <col min="7173" max="7424" width="9.1796875" style="99"/>
    <col min="7425" max="7425" width="2.54296875" style="99" customWidth="1"/>
    <col min="7426" max="7426" width="82.7265625" style="99" customWidth="1"/>
    <col min="7427" max="7427" width="27" style="99" customWidth="1"/>
    <col min="7428" max="7428" width="10.26953125" style="99" bestFit="1" customWidth="1"/>
    <col min="7429" max="7680" width="9.1796875" style="99"/>
    <col min="7681" max="7681" width="2.54296875" style="99" customWidth="1"/>
    <col min="7682" max="7682" width="82.7265625" style="99" customWidth="1"/>
    <col min="7683" max="7683" width="27" style="99" customWidth="1"/>
    <col min="7684" max="7684" width="10.26953125" style="99" bestFit="1" customWidth="1"/>
    <col min="7685" max="7936" width="9.1796875" style="99"/>
    <col min="7937" max="7937" width="2.54296875" style="99" customWidth="1"/>
    <col min="7938" max="7938" width="82.7265625" style="99" customWidth="1"/>
    <col min="7939" max="7939" width="27" style="99" customWidth="1"/>
    <col min="7940" max="7940" width="10.26953125" style="99" bestFit="1" customWidth="1"/>
    <col min="7941" max="8192" width="9.1796875" style="99"/>
    <col min="8193" max="8193" width="2.54296875" style="99" customWidth="1"/>
    <col min="8194" max="8194" width="82.7265625" style="99" customWidth="1"/>
    <col min="8195" max="8195" width="27" style="99" customWidth="1"/>
    <col min="8196" max="8196" width="10.26953125" style="99" bestFit="1" customWidth="1"/>
    <col min="8197" max="8448" width="9.1796875" style="99"/>
    <col min="8449" max="8449" width="2.54296875" style="99" customWidth="1"/>
    <col min="8450" max="8450" width="82.7265625" style="99" customWidth="1"/>
    <col min="8451" max="8451" width="27" style="99" customWidth="1"/>
    <col min="8452" max="8452" width="10.26953125" style="99" bestFit="1" customWidth="1"/>
    <col min="8453" max="8704" width="9.1796875" style="99"/>
    <col min="8705" max="8705" width="2.54296875" style="99" customWidth="1"/>
    <col min="8706" max="8706" width="82.7265625" style="99" customWidth="1"/>
    <col min="8707" max="8707" width="27" style="99" customWidth="1"/>
    <col min="8708" max="8708" width="10.26953125" style="99" bestFit="1" customWidth="1"/>
    <col min="8709" max="8960" width="9.1796875" style="99"/>
    <col min="8961" max="8961" width="2.54296875" style="99" customWidth="1"/>
    <col min="8962" max="8962" width="82.7265625" style="99" customWidth="1"/>
    <col min="8963" max="8963" width="27" style="99" customWidth="1"/>
    <col min="8964" max="8964" width="10.26953125" style="99" bestFit="1" customWidth="1"/>
    <col min="8965" max="9216" width="9.1796875" style="99"/>
    <col min="9217" max="9217" width="2.54296875" style="99" customWidth="1"/>
    <col min="9218" max="9218" width="82.7265625" style="99" customWidth="1"/>
    <col min="9219" max="9219" width="27" style="99" customWidth="1"/>
    <col min="9220" max="9220" width="10.26953125" style="99" bestFit="1" customWidth="1"/>
    <col min="9221" max="9472" width="9.1796875" style="99"/>
    <col min="9473" max="9473" width="2.54296875" style="99" customWidth="1"/>
    <col min="9474" max="9474" width="82.7265625" style="99" customWidth="1"/>
    <col min="9475" max="9475" width="27" style="99" customWidth="1"/>
    <col min="9476" max="9476" width="10.26953125" style="99" bestFit="1" customWidth="1"/>
    <col min="9477" max="9728" width="9.1796875" style="99"/>
    <col min="9729" max="9729" width="2.54296875" style="99" customWidth="1"/>
    <col min="9730" max="9730" width="82.7265625" style="99" customWidth="1"/>
    <col min="9731" max="9731" width="27" style="99" customWidth="1"/>
    <col min="9732" max="9732" width="10.26953125" style="99" bestFit="1" customWidth="1"/>
    <col min="9733" max="9984" width="9.1796875" style="99"/>
    <col min="9985" max="9985" width="2.54296875" style="99" customWidth="1"/>
    <col min="9986" max="9986" width="82.7265625" style="99" customWidth="1"/>
    <col min="9987" max="9987" width="27" style="99" customWidth="1"/>
    <col min="9988" max="9988" width="10.26953125" style="99" bestFit="1" customWidth="1"/>
    <col min="9989" max="10240" width="9.1796875" style="99"/>
    <col min="10241" max="10241" width="2.54296875" style="99" customWidth="1"/>
    <col min="10242" max="10242" width="82.7265625" style="99" customWidth="1"/>
    <col min="10243" max="10243" width="27" style="99" customWidth="1"/>
    <col min="10244" max="10244" width="10.26953125" style="99" bestFit="1" customWidth="1"/>
    <col min="10245" max="10496" width="9.1796875" style="99"/>
    <col min="10497" max="10497" width="2.54296875" style="99" customWidth="1"/>
    <col min="10498" max="10498" width="82.7265625" style="99" customWidth="1"/>
    <col min="10499" max="10499" width="27" style="99" customWidth="1"/>
    <col min="10500" max="10500" width="10.26953125" style="99" bestFit="1" customWidth="1"/>
    <col min="10501" max="10752" width="9.1796875" style="99"/>
    <col min="10753" max="10753" width="2.54296875" style="99" customWidth="1"/>
    <col min="10754" max="10754" width="82.7265625" style="99" customWidth="1"/>
    <col min="10755" max="10755" width="27" style="99" customWidth="1"/>
    <col min="10756" max="10756" width="10.26953125" style="99" bestFit="1" customWidth="1"/>
    <col min="10757" max="11008" width="9.1796875" style="99"/>
    <col min="11009" max="11009" width="2.54296875" style="99" customWidth="1"/>
    <col min="11010" max="11010" width="82.7265625" style="99" customWidth="1"/>
    <col min="11011" max="11011" width="27" style="99" customWidth="1"/>
    <col min="11012" max="11012" width="10.26953125" style="99" bestFit="1" customWidth="1"/>
    <col min="11013" max="11264" width="9.1796875" style="99"/>
    <col min="11265" max="11265" width="2.54296875" style="99" customWidth="1"/>
    <col min="11266" max="11266" width="82.7265625" style="99" customWidth="1"/>
    <col min="11267" max="11267" width="27" style="99" customWidth="1"/>
    <col min="11268" max="11268" width="10.26953125" style="99" bestFit="1" customWidth="1"/>
    <col min="11269" max="11520" width="9.1796875" style="99"/>
    <col min="11521" max="11521" width="2.54296875" style="99" customWidth="1"/>
    <col min="11522" max="11522" width="82.7265625" style="99" customWidth="1"/>
    <col min="11523" max="11523" width="27" style="99" customWidth="1"/>
    <col min="11524" max="11524" width="10.26953125" style="99" bestFit="1" customWidth="1"/>
    <col min="11525" max="11776" width="9.1796875" style="99"/>
    <col min="11777" max="11777" width="2.54296875" style="99" customWidth="1"/>
    <col min="11778" max="11778" width="82.7265625" style="99" customWidth="1"/>
    <col min="11779" max="11779" width="27" style="99" customWidth="1"/>
    <col min="11780" max="11780" width="10.26953125" style="99" bestFit="1" customWidth="1"/>
    <col min="11781" max="12032" width="9.1796875" style="99"/>
    <col min="12033" max="12033" width="2.54296875" style="99" customWidth="1"/>
    <col min="12034" max="12034" width="82.7265625" style="99" customWidth="1"/>
    <col min="12035" max="12035" width="27" style="99" customWidth="1"/>
    <col min="12036" max="12036" width="10.26953125" style="99" bestFit="1" customWidth="1"/>
    <col min="12037" max="12288" width="9.1796875" style="99"/>
    <col min="12289" max="12289" width="2.54296875" style="99" customWidth="1"/>
    <col min="12290" max="12290" width="82.7265625" style="99" customWidth="1"/>
    <col min="12291" max="12291" width="27" style="99" customWidth="1"/>
    <col min="12292" max="12292" width="10.26953125" style="99" bestFit="1" customWidth="1"/>
    <col min="12293" max="12544" width="9.1796875" style="99"/>
    <col min="12545" max="12545" width="2.54296875" style="99" customWidth="1"/>
    <col min="12546" max="12546" width="82.7265625" style="99" customWidth="1"/>
    <col min="12547" max="12547" width="27" style="99" customWidth="1"/>
    <col min="12548" max="12548" width="10.26953125" style="99" bestFit="1" customWidth="1"/>
    <col min="12549" max="12800" width="9.1796875" style="99"/>
    <col min="12801" max="12801" width="2.54296875" style="99" customWidth="1"/>
    <col min="12802" max="12802" width="82.7265625" style="99" customWidth="1"/>
    <col min="12803" max="12803" width="27" style="99" customWidth="1"/>
    <col min="12804" max="12804" width="10.26953125" style="99" bestFit="1" customWidth="1"/>
    <col min="12805" max="13056" width="9.1796875" style="99"/>
    <col min="13057" max="13057" width="2.54296875" style="99" customWidth="1"/>
    <col min="13058" max="13058" width="82.7265625" style="99" customWidth="1"/>
    <col min="13059" max="13059" width="27" style="99" customWidth="1"/>
    <col min="13060" max="13060" width="10.26953125" style="99" bestFit="1" customWidth="1"/>
    <col min="13061" max="13312" width="9.1796875" style="99"/>
    <col min="13313" max="13313" width="2.54296875" style="99" customWidth="1"/>
    <col min="13314" max="13314" width="82.7265625" style="99" customWidth="1"/>
    <col min="13315" max="13315" width="27" style="99" customWidth="1"/>
    <col min="13316" max="13316" width="10.26953125" style="99" bestFit="1" customWidth="1"/>
    <col min="13317" max="13568" width="9.1796875" style="99"/>
    <col min="13569" max="13569" width="2.54296875" style="99" customWidth="1"/>
    <col min="13570" max="13570" width="82.7265625" style="99" customWidth="1"/>
    <col min="13571" max="13571" width="27" style="99" customWidth="1"/>
    <col min="13572" max="13572" width="10.26953125" style="99" bestFit="1" customWidth="1"/>
    <col min="13573" max="13824" width="9.1796875" style="99"/>
    <col min="13825" max="13825" width="2.54296875" style="99" customWidth="1"/>
    <col min="13826" max="13826" width="82.7265625" style="99" customWidth="1"/>
    <col min="13827" max="13827" width="27" style="99" customWidth="1"/>
    <col min="13828" max="13828" width="10.26953125" style="99" bestFit="1" customWidth="1"/>
    <col min="13829" max="14080" width="9.1796875" style="99"/>
    <col min="14081" max="14081" width="2.54296875" style="99" customWidth="1"/>
    <col min="14082" max="14082" width="82.7265625" style="99" customWidth="1"/>
    <col min="14083" max="14083" width="27" style="99" customWidth="1"/>
    <col min="14084" max="14084" width="10.26953125" style="99" bestFit="1" customWidth="1"/>
    <col min="14085" max="14336" width="9.1796875" style="99"/>
    <col min="14337" max="14337" width="2.54296875" style="99" customWidth="1"/>
    <col min="14338" max="14338" width="82.7265625" style="99" customWidth="1"/>
    <col min="14339" max="14339" width="27" style="99" customWidth="1"/>
    <col min="14340" max="14340" width="10.26953125" style="99" bestFit="1" customWidth="1"/>
    <col min="14341" max="14592" width="9.1796875" style="99"/>
    <col min="14593" max="14593" width="2.54296875" style="99" customWidth="1"/>
    <col min="14594" max="14594" width="82.7265625" style="99" customWidth="1"/>
    <col min="14595" max="14595" width="27" style="99" customWidth="1"/>
    <col min="14596" max="14596" width="10.26953125" style="99" bestFit="1" customWidth="1"/>
    <col min="14597" max="14848" width="9.1796875" style="99"/>
    <col min="14849" max="14849" width="2.54296875" style="99" customWidth="1"/>
    <col min="14850" max="14850" width="82.7265625" style="99" customWidth="1"/>
    <col min="14851" max="14851" width="27" style="99" customWidth="1"/>
    <col min="14852" max="14852" width="10.26953125" style="99" bestFit="1" customWidth="1"/>
    <col min="14853" max="15104" width="9.1796875" style="99"/>
    <col min="15105" max="15105" width="2.54296875" style="99" customWidth="1"/>
    <col min="15106" max="15106" width="82.7265625" style="99" customWidth="1"/>
    <col min="15107" max="15107" width="27" style="99" customWidth="1"/>
    <col min="15108" max="15108" width="10.26953125" style="99" bestFit="1" customWidth="1"/>
    <col min="15109" max="15360" width="9.1796875" style="99"/>
    <col min="15361" max="15361" width="2.54296875" style="99" customWidth="1"/>
    <col min="15362" max="15362" width="82.7265625" style="99" customWidth="1"/>
    <col min="15363" max="15363" width="27" style="99" customWidth="1"/>
    <col min="15364" max="15364" width="10.26953125" style="99" bestFit="1" customWidth="1"/>
    <col min="15365" max="15616" width="9.1796875" style="99"/>
    <col min="15617" max="15617" width="2.54296875" style="99" customWidth="1"/>
    <col min="15618" max="15618" width="82.7265625" style="99" customWidth="1"/>
    <col min="15619" max="15619" width="27" style="99" customWidth="1"/>
    <col min="15620" max="15620" width="10.26953125" style="99" bestFit="1" customWidth="1"/>
    <col min="15621" max="15872" width="9.1796875" style="99"/>
    <col min="15873" max="15873" width="2.54296875" style="99" customWidth="1"/>
    <col min="15874" max="15874" width="82.7265625" style="99" customWidth="1"/>
    <col min="15875" max="15875" width="27" style="99" customWidth="1"/>
    <col min="15876" max="15876" width="10.26953125" style="99" bestFit="1" customWidth="1"/>
    <col min="15877" max="16128" width="9.1796875" style="99"/>
    <col min="16129" max="16129" width="2.54296875" style="99" customWidth="1"/>
    <col min="16130" max="16130" width="82.7265625" style="99" customWidth="1"/>
    <col min="16131" max="16131" width="27" style="99" customWidth="1"/>
    <col min="16132" max="16132" width="10.26953125" style="99" bestFit="1" customWidth="1"/>
    <col min="16133" max="16384" width="9.1796875" style="99"/>
  </cols>
  <sheetData>
    <row r="1" spans="1:3" ht="23.5">
      <c r="A1" s="170" t="s">
        <v>87</v>
      </c>
      <c r="B1" s="170"/>
      <c r="C1" s="170"/>
    </row>
    <row r="2" spans="1:3" ht="32">
      <c r="A2" s="139" t="s">
        <v>0</v>
      </c>
      <c r="B2" s="140"/>
      <c r="C2" s="141" t="s">
        <v>88</v>
      </c>
    </row>
    <row r="3" spans="1:3" ht="32">
      <c r="A3" s="142" t="s">
        <v>89</v>
      </c>
      <c r="B3" s="143"/>
      <c r="C3" s="144"/>
    </row>
    <row r="4" spans="1:3" s="148" customFormat="1" ht="31">
      <c r="A4" s="145"/>
      <c r="B4" s="146" t="s">
        <v>90</v>
      </c>
      <c r="C4" s="147"/>
    </row>
    <row r="5" spans="1:3" s="148" customFormat="1" ht="31">
      <c r="A5" s="149"/>
      <c r="B5" s="150" t="s">
        <v>91</v>
      </c>
      <c r="C5" s="151"/>
    </row>
    <row r="6" spans="1:3" s="148" customFormat="1" ht="31" hidden="1">
      <c r="A6" s="145"/>
      <c r="B6" s="146" t="s">
        <v>92</v>
      </c>
      <c r="C6" s="147"/>
    </row>
    <row r="7" spans="1:3" s="148" customFormat="1" ht="31">
      <c r="A7" s="149"/>
      <c r="B7" s="150" t="s">
        <v>93</v>
      </c>
      <c r="C7" s="151"/>
    </row>
    <row r="8" spans="1:3" s="148" customFormat="1" ht="31">
      <c r="A8" s="149"/>
      <c r="B8" s="150" t="s">
        <v>144</v>
      </c>
      <c r="C8" s="151"/>
    </row>
    <row r="9" spans="1:3" s="153" customFormat="1" ht="22.5" customHeight="1">
      <c r="A9" s="179" t="s">
        <v>94</v>
      </c>
      <c r="B9" s="180"/>
      <c r="C9" s="152">
        <f>SUM(C4:C8)</f>
        <v>0</v>
      </c>
    </row>
    <row r="10" spans="1:3" ht="32">
      <c r="A10" s="139" t="s">
        <v>95</v>
      </c>
      <c r="B10" s="140"/>
      <c r="C10" s="141"/>
    </row>
    <row r="11" spans="1:3" ht="32">
      <c r="A11" s="142" t="s">
        <v>96</v>
      </c>
      <c r="B11" s="143"/>
      <c r="C11" s="144"/>
    </row>
    <row r="12" spans="1:3" s="148" customFormat="1" ht="31">
      <c r="A12" s="145"/>
      <c r="B12" s="146" t="s">
        <v>97</v>
      </c>
      <c r="C12" s="147"/>
    </row>
    <row r="13" spans="1:3" s="148" customFormat="1" ht="31">
      <c r="A13" s="145"/>
      <c r="B13" s="146" t="s">
        <v>55</v>
      </c>
      <c r="C13" s="147"/>
    </row>
    <row r="14" spans="1:3" s="148" customFormat="1" ht="31">
      <c r="A14" s="145"/>
      <c r="B14" s="146" t="s">
        <v>98</v>
      </c>
      <c r="C14" s="147"/>
    </row>
    <row r="15" spans="1:3" s="148" customFormat="1" ht="31">
      <c r="A15" s="145"/>
      <c r="B15" s="146" t="s">
        <v>99</v>
      </c>
      <c r="C15" s="147"/>
    </row>
    <row r="16" spans="1:3" s="148" customFormat="1" ht="31">
      <c r="A16" s="145"/>
      <c r="B16" s="146" t="s">
        <v>100</v>
      </c>
      <c r="C16" s="147"/>
    </row>
    <row r="17" spans="1:4" s="148" customFormat="1" ht="31">
      <c r="A17" s="145"/>
      <c r="B17" s="146" t="s">
        <v>101</v>
      </c>
      <c r="C17" s="147"/>
    </row>
    <row r="18" spans="1:4" s="148" customFormat="1" ht="31">
      <c r="A18" s="145"/>
      <c r="B18" s="146" t="s">
        <v>67</v>
      </c>
      <c r="C18" s="147"/>
    </row>
    <row r="19" spans="1:4" s="148" customFormat="1" ht="31">
      <c r="A19" s="145"/>
      <c r="B19" s="146" t="s">
        <v>102</v>
      </c>
      <c r="C19" s="147"/>
    </row>
    <row r="20" spans="1:4" s="148" customFormat="1" ht="31">
      <c r="A20" s="145"/>
      <c r="B20" s="146" t="s">
        <v>103</v>
      </c>
      <c r="C20" s="147"/>
    </row>
    <row r="21" spans="1:4" s="148" customFormat="1" ht="31">
      <c r="A21" s="145"/>
      <c r="B21" s="146" t="s">
        <v>104</v>
      </c>
      <c r="C21" s="147"/>
    </row>
    <row r="22" spans="1:4" s="148" customFormat="1" ht="31">
      <c r="A22" s="145"/>
      <c r="B22" s="146" t="s">
        <v>105</v>
      </c>
      <c r="C22" s="147"/>
    </row>
    <row r="23" spans="1:4" ht="22.5" customHeight="1">
      <c r="A23" s="181" t="s">
        <v>106</v>
      </c>
      <c r="B23" s="182"/>
      <c r="C23" s="154">
        <f>SUM(C12:C22)</f>
        <v>0</v>
      </c>
      <c r="D23" s="155"/>
    </row>
    <row r="24" spans="1:4" ht="32">
      <c r="A24" s="142" t="s">
        <v>107</v>
      </c>
      <c r="B24" s="143"/>
      <c r="C24" s="144"/>
    </row>
    <row r="25" spans="1:4" s="148" customFormat="1" ht="31">
      <c r="A25" s="145"/>
      <c r="B25" s="146" t="s">
        <v>108</v>
      </c>
      <c r="C25" s="147"/>
    </row>
    <row r="26" spans="1:4" s="148" customFormat="1" ht="31">
      <c r="A26" s="145"/>
      <c r="B26" s="146" t="s">
        <v>109</v>
      </c>
      <c r="C26" s="147"/>
    </row>
    <row r="27" spans="1:4" s="148" customFormat="1" ht="31">
      <c r="A27" s="145"/>
      <c r="B27" s="146" t="s">
        <v>110</v>
      </c>
      <c r="C27" s="147"/>
    </row>
    <row r="28" spans="1:4" s="148" customFormat="1" ht="31">
      <c r="A28" s="145"/>
      <c r="B28" s="146" t="s">
        <v>111</v>
      </c>
      <c r="C28" s="147"/>
    </row>
    <row r="29" spans="1:4" s="148" customFormat="1" ht="31">
      <c r="A29" s="145"/>
      <c r="B29" s="146" t="s">
        <v>112</v>
      </c>
      <c r="C29" s="147"/>
    </row>
    <row r="30" spans="1:4" s="148" customFormat="1" ht="31">
      <c r="A30" s="145"/>
      <c r="B30" s="146" t="s">
        <v>113</v>
      </c>
      <c r="C30" s="147"/>
    </row>
    <row r="31" spans="1:4" s="148" customFormat="1" ht="31">
      <c r="A31" s="145"/>
      <c r="B31" s="146" t="s">
        <v>114</v>
      </c>
      <c r="C31" s="147"/>
    </row>
    <row r="32" spans="1:4" s="148" customFormat="1" ht="31">
      <c r="A32" s="145"/>
      <c r="B32" s="146" t="s">
        <v>115</v>
      </c>
      <c r="C32" s="147"/>
    </row>
    <row r="33" spans="1:4" s="148" customFormat="1" ht="31">
      <c r="A33" s="145"/>
      <c r="B33" s="146" t="s">
        <v>116</v>
      </c>
      <c r="C33" s="147"/>
    </row>
    <row r="34" spans="1:4" s="148" customFormat="1" ht="31">
      <c r="A34" s="156"/>
      <c r="B34" s="157" t="s">
        <v>117</v>
      </c>
      <c r="C34" s="151"/>
    </row>
    <row r="35" spans="1:4" ht="22.5" customHeight="1">
      <c r="A35" s="183" t="s">
        <v>118</v>
      </c>
      <c r="B35" s="184"/>
      <c r="C35" s="154">
        <f>SUM(C25:C34)</f>
        <v>0</v>
      </c>
      <c r="D35" s="158"/>
    </row>
    <row r="36" spans="1:4" ht="22.5" customHeight="1">
      <c r="A36" s="142" t="s">
        <v>119</v>
      </c>
      <c r="B36" s="143"/>
      <c r="C36" s="144"/>
    </row>
    <row r="37" spans="1:4" s="148" customFormat="1" ht="31">
      <c r="A37" s="159"/>
      <c r="B37" s="146" t="s">
        <v>120</v>
      </c>
      <c r="C37" s="147"/>
    </row>
    <row r="38" spans="1:4" s="148" customFormat="1" ht="31">
      <c r="A38" s="159"/>
      <c r="B38" s="146" t="s">
        <v>121</v>
      </c>
      <c r="C38" s="147"/>
    </row>
    <row r="39" spans="1:4" s="148" customFormat="1" ht="31">
      <c r="A39" s="159"/>
      <c r="B39" s="146" t="s">
        <v>122</v>
      </c>
      <c r="C39" s="147"/>
    </row>
    <row r="40" spans="1:4" s="148" customFormat="1" ht="31">
      <c r="A40" s="159"/>
      <c r="B40" s="146" t="s">
        <v>123</v>
      </c>
      <c r="C40" s="147"/>
    </row>
    <row r="41" spans="1:4" s="148" customFormat="1" ht="31">
      <c r="A41" s="145"/>
      <c r="B41" s="146" t="s">
        <v>124</v>
      </c>
      <c r="C41" s="147"/>
    </row>
    <row r="42" spans="1:4" s="148" customFormat="1" ht="31">
      <c r="A42" s="145"/>
      <c r="B42" s="146" t="s">
        <v>125</v>
      </c>
      <c r="C42" s="147"/>
    </row>
    <row r="43" spans="1:4" s="148" customFormat="1" ht="31">
      <c r="A43" s="159"/>
      <c r="B43" s="146" t="s">
        <v>126</v>
      </c>
      <c r="C43" s="147"/>
    </row>
    <row r="44" spans="1:4" s="148" customFormat="1" ht="31">
      <c r="A44" s="145"/>
      <c r="B44" s="146" t="s">
        <v>127</v>
      </c>
      <c r="C44" s="147"/>
    </row>
    <row r="45" spans="1:4" s="148" customFormat="1" ht="31">
      <c r="A45" s="159"/>
      <c r="B45" s="146" t="s">
        <v>128</v>
      </c>
      <c r="C45" s="147"/>
    </row>
    <row r="46" spans="1:4" s="148" customFormat="1" ht="31">
      <c r="A46" s="159"/>
      <c r="B46" s="146" t="s">
        <v>129</v>
      </c>
      <c r="C46" s="147"/>
    </row>
    <row r="47" spans="1:4" s="148" customFormat="1" ht="31">
      <c r="A47" s="159"/>
      <c r="B47" s="146" t="s">
        <v>130</v>
      </c>
      <c r="C47" s="147"/>
    </row>
    <row r="48" spans="1:4" s="148" customFormat="1" ht="31">
      <c r="A48" s="145"/>
      <c r="B48" s="146" t="s">
        <v>131</v>
      </c>
      <c r="C48" s="147"/>
    </row>
    <row r="49" spans="1:4" s="148" customFormat="1" ht="31">
      <c r="A49" s="160"/>
      <c r="B49" s="146" t="s">
        <v>132</v>
      </c>
      <c r="C49" s="151"/>
    </row>
    <row r="50" spans="1:4" s="148" customFormat="1" ht="31">
      <c r="A50" s="160"/>
      <c r="B50" s="146" t="s">
        <v>133</v>
      </c>
      <c r="C50" s="151"/>
    </row>
    <row r="51" spans="1:4" s="148" customFormat="1" ht="31">
      <c r="A51" s="160"/>
      <c r="B51" s="146" t="s">
        <v>134</v>
      </c>
      <c r="C51" s="151"/>
    </row>
    <row r="52" spans="1:4" s="148" customFormat="1" ht="31">
      <c r="A52" s="160"/>
      <c r="B52" s="150" t="s">
        <v>135</v>
      </c>
      <c r="C52" s="151"/>
    </row>
    <row r="53" spans="1:4" s="148" customFormat="1" ht="31">
      <c r="A53" s="160"/>
      <c r="B53" s="150" t="s">
        <v>136</v>
      </c>
      <c r="C53" s="151"/>
    </row>
    <row r="54" spans="1:4" s="148" customFormat="1" ht="31">
      <c r="A54" s="160"/>
      <c r="B54" s="150" t="s">
        <v>137</v>
      </c>
      <c r="C54" s="151"/>
    </row>
    <row r="55" spans="1:4" s="148" customFormat="1" ht="31">
      <c r="A55" s="160"/>
      <c r="B55" s="150" t="s">
        <v>138</v>
      </c>
      <c r="C55" s="151"/>
    </row>
    <row r="56" spans="1:4" s="148" customFormat="1" ht="31">
      <c r="A56" s="160"/>
      <c r="B56" s="150" t="s">
        <v>139</v>
      </c>
      <c r="C56" s="151"/>
    </row>
    <row r="57" spans="1:4" s="148" customFormat="1" ht="31">
      <c r="A57" s="161"/>
      <c r="B57" s="157" t="s">
        <v>140</v>
      </c>
      <c r="C57" s="162"/>
    </row>
    <row r="58" spans="1:4" ht="32">
      <c r="A58" s="185" t="s">
        <v>141</v>
      </c>
      <c r="B58" s="186"/>
      <c r="C58" s="154">
        <f>SUM(C37:C57)</f>
        <v>0</v>
      </c>
      <c r="D58" s="163"/>
    </row>
    <row r="59" spans="1:4" s="153" customFormat="1" ht="32.5" thickBot="1">
      <c r="A59" s="177" t="s">
        <v>142</v>
      </c>
      <c r="B59" s="178"/>
      <c r="C59" s="164">
        <f>C23+C35+C58</f>
        <v>0</v>
      </c>
    </row>
    <row r="60" spans="1:4" ht="32">
      <c r="A60" s="165" t="s">
        <v>143</v>
      </c>
      <c r="B60" s="166"/>
      <c r="C60" s="167">
        <f>C9-C59</f>
        <v>0</v>
      </c>
      <c r="D60" s="168"/>
    </row>
    <row r="61" spans="1:4" ht="22.5" customHeight="1"/>
    <row r="62" spans="1:4" ht="22.5" customHeight="1"/>
    <row r="63" spans="1:4" ht="22.5" customHeight="1"/>
    <row r="64" spans="1: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</sheetData>
  <mergeCells count="6">
    <mergeCell ref="A59:B59"/>
    <mergeCell ref="A1:C1"/>
    <mergeCell ref="A9:B9"/>
    <mergeCell ref="A23:B23"/>
    <mergeCell ref="A35:B35"/>
    <mergeCell ref="A58:B58"/>
  </mergeCells>
  <printOptions horizontalCentered="1"/>
  <pageMargins left="0.19685039370078741" right="0.19685039370078741" top="3.937007874015748E-2" bottom="0" header="0" footer="0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6"/>
  <sheetViews>
    <sheetView zoomScale="90" zoomScaleNormal="90" workbookViewId="0">
      <pane xSplit="4" ySplit="6" topLeftCell="E7" activePane="bottomRight" state="frozen"/>
      <selection activeCell="P87" sqref="P87"/>
      <selection pane="topRight" activeCell="P87" sqref="P87"/>
      <selection pane="bottomLeft" activeCell="P87" sqref="P87"/>
      <selection pane="bottomRight" sqref="A1:D3"/>
    </sheetView>
  </sheetViews>
  <sheetFormatPr defaultColWidth="9" defaultRowHeight="19.5" customHeight="1"/>
  <cols>
    <col min="1" max="1" width="9.36328125" style="37" customWidth="1"/>
    <col min="2" max="2" width="5.7265625" style="37" customWidth="1"/>
    <col min="3" max="3" width="9.1796875" style="35" customWidth="1"/>
    <col min="4" max="4" width="13.26953125" style="54" customWidth="1"/>
    <col min="5" max="5" width="13.36328125" style="43" customWidth="1"/>
    <col min="6" max="6" width="11.1796875" style="43" bestFit="1" customWidth="1"/>
    <col min="7" max="7" width="7.54296875" style="35" hidden="1" customWidth="1"/>
    <col min="8" max="8" width="12.81640625" style="35" customWidth="1"/>
    <col min="9" max="9" width="20.1796875" style="35" customWidth="1"/>
    <col min="10" max="10" width="6.81640625" style="35" hidden="1" customWidth="1"/>
    <col min="11" max="11" width="12.36328125" style="35" customWidth="1"/>
    <col min="12" max="12" width="12.7265625" style="35" customWidth="1"/>
    <col min="13" max="13" width="10.81640625" style="35" hidden="1" customWidth="1"/>
    <col min="14" max="14" width="10.1796875" style="35" hidden="1" customWidth="1"/>
    <col min="15" max="15" width="13.26953125" style="35" customWidth="1"/>
    <col min="16" max="16" width="12.36328125" style="35" customWidth="1"/>
    <col min="17" max="20" width="12.81640625" style="35" hidden="1" customWidth="1"/>
    <col min="21" max="21" width="13.1796875" style="35" hidden="1" customWidth="1"/>
    <col min="22" max="16384" width="9" style="35"/>
  </cols>
  <sheetData>
    <row r="1" spans="1:21" s="2" customFormat="1" ht="19.5" customHeight="1" thickBot="1">
      <c r="A1" s="191" t="s">
        <v>2</v>
      </c>
      <c r="B1" s="192"/>
      <c r="C1" s="192"/>
      <c r="D1" s="192"/>
      <c r="E1" s="62" t="s">
        <v>24</v>
      </c>
      <c r="F1" s="63" t="s">
        <v>25</v>
      </c>
      <c r="G1" s="64" t="s">
        <v>21</v>
      </c>
      <c r="H1" s="65" t="s">
        <v>22</v>
      </c>
      <c r="I1" s="63" t="s">
        <v>23</v>
      </c>
      <c r="L1" s="1"/>
      <c r="M1" s="1"/>
    </row>
    <row r="2" spans="1:21" s="2" customFormat="1" ht="19.5" customHeight="1" thickBot="1">
      <c r="A2" s="193"/>
      <c r="B2" s="194"/>
      <c r="C2" s="194"/>
      <c r="D2" s="194"/>
      <c r="E2" s="57">
        <f>F89+I89+M89</f>
        <v>0</v>
      </c>
      <c r="F2" s="58">
        <f>H89+K89+O89</f>
        <v>0</v>
      </c>
      <c r="G2" s="59"/>
      <c r="H2" s="60">
        <f>F2-E2</f>
        <v>0</v>
      </c>
      <c r="I2" s="61" t="e">
        <f>H2/E2</f>
        <v>#DIV/0!</v>
      </c>
      <c r="L2" s="1"/>
      <c r="M2" s="1"/>
    </row>
    <row r="3" spans="1:21" s="2" customFormat="1" ht="19.5" customHeight="1" thickBot="1">
      <c r="A3" s="195"/>
      <c r="B3" s="196"/>
      <c r="C3" s="196"/>
      <c r="D3" s="197"/>
      <c r="E3" s="17" t="s">
        <v>4</v>
      </c>
      <c r="H3" s="56" t="s">
        <v>5</v>
      </c>
      <c r="I3" s="17" t="s">
        <v>6</v>
      </c>
      <c r="K3" s="4" t="s">
        <v>5</v>
      </c>
      <c r="L3" s="3" t="s">
        <v>7</v>
      </c>
      <c r="M3" s="1"/>
      <c r="O3" s="3" t="s">
        <v>8</v>
      </c>
      <c r="P3" s="5" t="s">
        <v>5</v>
      </c>
    </row>
    <row r="4" spans="1:21" s="2" customFormat="1" ht="19.5" customHeight="1">
      <c r="A4" s="198" t="s">
        <v>9</v>
      </c>
      <c r="B4" s="199"/>
      <c r="C4" s="200"/>
      <c r="D4" s="6"/>
      <c r="E4" s="6"/>
      <c r="H4" s="6"/>
      <c r="I4" s="66"/>
      <c r="K4" s="6"/>
      <c r="L4" s="6"/>
      <c r="M4" s="1"/>
      <c r="O4" s="6"/>
      <c r="P4" s="6"/>
    </row>
    <row r="5" spans="1:21" s="2" customFormat="1" ht="19.5" customHeight="1">
      <c r="A5" s="7" t="s">
        <v>10</v>
      </c>
      <c r="B5" s="7" t="s">
        <v>11</v>
      </c>
      <c r="C5" s="7" t="s">
        <v>0</v>
      </c>
      <c r="D5" s="8" t="s">
        <v>12</v>
      </c>
      <c r="E5" s="9" t="s">
        <v>13</v>
      </c>
      <c r="F5" s="10" t="s">
        <v>13</v>
      </c>
      <c r="G5" s="187" t="s">
        <v>14</v>
      </c>
      <c r="H5" s="189" t="s">
        <v>15</v>
      </c>
      <c r="I5" s="9" t="s">
        <v>13</v>
      </c>
      <c r="J5" s="187" t="s">
        <v>14</v>
      </c>
      <c r="K5" s="189" t="s">
        <v>15</v>
      </c>
      <c r="L5" s="9" t="s">
        <v>13</v>
      </c>
      <c r="M5" s="11" t="s">
        <v>13</v>
      </c>
      <c r="N5" s="187" t="s">
        <v>14</v>
      </c>
      <c r="O5" s="189" t="s">
        <v>15</v>
      </c>
      <c r="P5" s="189" t="s">
        <v>16</v>
      </c>
      <c r="Q5" s="12" t="s">
        <v>17</v>
      </c>
      <c r="R5" s="12" t="s">
        <v>17</v>
      </c>
      <c r="S5" s="12" t="s">
        <v>1</v>
      </c>
      <c r="T5" s="12" t="s">
        <v>3</v>
      </c>
      <c r="U5" s="12" t="s">
        <v>18</v>
      </c>
    </row>
    <row r="6" spans="1:21" s="2" customFormat="1" ht="19.5" customHeight="1">
      <c r="A6" s="13"/>
      <c r="B6" s="13"/>
      <c r="C6" s="14"/>
      <c r="D6" s="8">
        <f>A6-B6</f>
        <v>0</v>
      </c>
      <c r="E6" s="15" t="s">
        <v>19</v>
      </c>
      <c r="F6" s="16" t="s">
        <v>20</v>
      </c>
      <c r="G6" s="188"/>
      <c r="H6" s="190"/>
      <c r="I6" s="15" t="s">
        <v>20</v>
      </c>
      <c r="J6" s="188"/>
      <c r="K6" s="190"/>
      <c r="L6" s="15" t="s">
        <v>19</v>
      </c>
      <c r="M6" s="18" t="s">
        <v>20</v>
      </c>
      <c r="N6" s="188"/>
      <c r="O6" s="190"/>
      <c r="P6" s="190"/>
      <c r="Q6" s="19">
        <f t="shared" ref="Q6:T6" si="0">MAX(Q7:Q87)</f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  <c r="U6" s="19">
        <f>MAX(U7:U87)</f>
        <v>0</v>
      </c>
    </row>
    <row r="7" spans="1:21" ht="19.5" customHeight="1">
      <c r="A7" s="20"/>
      <c r="B7" s="21">
        <f>B6</f>
        <v>0</v>
      </c>
      <c r="C7" s="22">
        <f>C6</f>
        <v>0</v>
      </c>
      <c r="D7" s="23">
        <f>D6</f>
        <v>0</v>
      </c>
      <c r="E7" s="24">
        <f t="shared" ref="E7:E70" si="1">C7*$E$4</f>
        <v>0</v>
      </c>
      <c r="F7" s="25">
        <f>E7*12</f>
        <v>0</v>
      </c>
      <c r="G7" s="26">
        <f t="shared" ref="G7:G70" si="2">F7*(1+$H$4)^D7</f>
        <v>0</v>
      </c>
      <c r="H7" s="27">
        <f>G7</f>
        <v>0</v>
      </c>
      <c r="I7" s="28">
        <f t="shared" ref="I7:I70" si="3">$I$4*C7</f>
        <v>0</v>
      </c>
      <c r="J7" s="26">
        <f>I7*(1+$K$4)^D7</f>
        <v>0</v>
      </c>
      <c r="K7" s="29">
        <f>J7</f>
        <v>0</v>
      </c>
      <c r="L7" s="24">
        <f>C7*$L$4</f>
        <v>0</v>
      </c>
      <c r="M7" s="30">
        <f>L7*12</f>
        <v>0</v>
      </c>
      <c r="N7" s="31">
        <f>((C7*12*$O$4)+M7)*(1+$P$4)^D7</f>
        <v>0</v>
      </c>
      <c r="O7" s="32">
        <f>N7</f>
        <v>0</v>
      </c>
      <c r="P7" s="33">
        <f>H7+K7+O7</f>
        <v>0</v>
      </c>
      <c r="Q7" s="34">
        <f>IF(D7&lt;0,0,C7)</f>
        <v>0</v>
      </c>
      <c r="R7" s="34">
        <f>IF(D7&lt;0,0,H7)</f>
        <v>0</v>
      </c>
      <c r="S7" s="34">
        <f>IF(D7&lt;0,0,K7)</f>
        <v>0</v>
      </c>
      <c r="T7" s="34">
        <f>IF(D7&lt;0,0,O7)</f>
        <v>0</v>
      </c>
      <c r="U7" s="34">
        <f t="shared" ref="U7:U70" si="4">IF(D7&lt;0,0,P7)</f>
        <v>0</v>
      </c>
    </row>
    <row r="8" spans="1:21" ht="19.5" customHeight="1">
      <c r="A8" s="36"/>
      <c r="B8" s="37">
        <f>B7+1</f>
        <v>1</v>
      </c>
      <c r="C8" s="22">
        <f>IF(D8&lt;1,0,(C7*(1+$D$4)))</f>
        <v>0</v>
      </c>
      <c r="D8" s="38">
        <f t="shared" ref="D8:D71" si="5">D7-1</f>
        <v>-1</v>
      </c>
      <c r="E8" s="39">
        <f t="shared" si="1"/>
        <v>0</v>
      </c>
      <c r="F8" s="40">
        <f t="shared" ref="F8:F46" si="6">E8*12</f>
        <v>0</v>
      </c>
      <c r="G8" s="41">
        <f t="shared" si="2"/>
        <v>0</v>
      </c>
      <c r="H8" s="27">
        <f>IF(D8&lt;1,0,(H7+G8))</f>
        <v>0</v>
      </c>
      <c r="I8" s="42">
        <f t="shared" si="3"/>
        <v>0</v>
      </c>
      <c r="J8" s="26">
        <f t="shared" ref="J8:J71" si="7">I8*(1+$K$4)^D8</f>
        <v>0</v>
      </c>
      <c r="K8" s="29">
        <f>IF(D8&lt;1,0,(K7+J8))</f>
        <v>0</v>
      </c>
      <c r="L8" s="39">
        <f t="shared" ref="L8:L71" si="8">C8*$L$4</f>
        <v>0</v>
      </c>
      <c r="M8" s="43">
        <f t="shared" ref="M8:M71" si="9">L8*12</f>
        <v>0</v>
      </c>
      <c r="N8" s="44">
        <f t="shared" ref="N8:N71" si="10">((C8*12*$O$4)+M8)*(1+$P$4)^D8</f>
        <v>0</v>
      </c>
      <c r="O8" s="32">
        <f>IF(D8&lt;1,0,(O7+N8))</f>
        <v>0</v>
      </c>
      <c r="P8" s="33">
        <f t="shared" ref="P8:P71" si="11">H8+K8+O8</f>
        <v>0</v>
      </c>
      <c r="Q8" s="34">
        <f t="shared" ref="Q8:Q71" si="12">IF(D8&lt;0,0,C8)</f>
        <v>0</v>
      </c>
      <c r="R8" s="34">
        <f t="shared" ref="R8:R71" si="13">IF(D8&lt;0,0,H8)</f>
        <v>0</v>
      </c>
      <c r="S8" s="34">
        <f t="shared" ref="S8:S71" si="14">IF(D8&lt;0,0,K8)</f>
        <v>0</v>
      </c>
      <c r="T8" s="34">
        <f t="shared" ref="T8:T71" si="15">IF(D8&lt;0,0,O8)</f>
        <v>0</v>
      </c>
      <c r="U8" s="34">
        <f t="shared" si="4"/>
        <v>0</v>
      </c>
    </row>
    <row r="9" spans="1:21" ht="19.5" customHeight="1">
      <c r="A9" s="36"/>
      <c r="B9" s="37">
        <f t="shared" ref="B9:B72" si="16">B8+1</f>
        <v>2</v>
      </c>
      <c r="C9" s="22">
        <f t="shared" ref="C9:C72" si="17">IF(D9&lt;1,0,(C8*(1+$D$4)))</f>
        <v>0</v>
      </c>
      <c r="D9" s="38">
        <f t="shared" si="5"/>
        <v>-2</v>
      </c>
      <c r="E9" s="39">
        <f t="shared" si="1"/>
        <v>0</v>
      </c>
      <c r="F9" s="40">
        <f t="shared" si="6"/>
        <v>0</v>
      </c>
      <c r="G9" s="41">
        <f t="shared" si="2"/>
        <v>0</v>
      </c>
      <c r="H9" s="27">
        <f t="shared" ref="H9:H72" si="18">IF(D9&lt;1,0,(H8+G9))</f>
        <v>0</v>
      </c>
      <c r="I9" s="42">
        <f t="shared" si="3"/>
        <v>0</v>
      </c>
      <c r="J9" s="26">
        <f t="shared" si="7"/>
        <v>0</v>
      </c>
      <c r="K9" s="29">
        <f t="shared" ref="K9:K72" si="19">IF(D9&lt;1,0,(K8+J9))</f>
        <v>0</v>
      </c>
      <c r="L9" s="39">
        <f t="shared" si="8"/>
        <v>0</v>
      </c>
      <c r="M9" s="43">
        <f t="shared" si="9"/>
        <v>0</v>
      </c>
      <c r="N9" s="44">
        <f t="shared" si="10"/>
        <v>0</v>
      </c>
      <c r="O9" s="32">
        <f t="shared" ref="O9:O72" si="20">IF(D9&lt;1,0,(O8+N9))</f>
        <v>0</v>
      </c>
      <c r="P9" s="33">
        <f t="shared" si="11"/>
        <v>0</v>
      </c>
      <c r="Q9" s="34">
        <f t="shared" si="12"/>
        <v>0</v>
      </c>
      <c r="R9" s="34">
        <f t="shared" si="13"/>
        <v>0</v>
      </c>
      <c r="S9" s="34">
        <f t="shared" si="14"/>
        <v>0</v>
      </c>
      <c r="T9" s="34">
        <f t="shared" si="15"/>
        <v>0</v>
      </c>
      <c r="U9" s="34">
        <f t="shared" si="4"/>
        <v>0</v>
      </c>
    </row>
    <row r="10" spans="1:21" ht="19.5" customHeight="1">
      <c r="A10" s="36"/>
      <c r="B10" s="37">
        <f t="shared" si="16"/>
        <v>3</v>
      </c>
      <c r="C10" s="22">
        <f t="shared" si="17"/>
        <v>0</v>
      </c>
      <c r="D10" s="38">
        <f t="shared" si="5"/>
        <v>-3</v>
      </c>
      <c r="E10" s="39">
        <f t="shared" si="1"/>
        <v>0</v>
      </c>
      <c r="F10" s="40">
        <f t="shared" si="6"/>
        <v>0</v>
      </c>
      <c r="G10" s="41">
        <f t="shared" si="2"/>
        <v>0</v>
      </c>
      <c r="H10" s="27">
        <f t="shared" si="18"/>
        <v>0</v>
      </c>
      <c r="I10" s="42">
        <f t="shared" si="3"/>
        <v>0</v>
      </c>
      <c r="J10" s="26">
        <f t="shared" si="7"/>
        <v>0</v>
      </c>
      <c r="K10" s="29">
        <f t="shared" si="19"/>
        <v>0</v>
      </c>
      <c r="L10" s="39">
        <f t="shared" si="8"/>
        <v>0</v>
      </c>
      <c r="M10" s="43">
        <f t="shared" si="9"/>
        <v>0</v>
      </c>
      <c r="N10" s="44">
        <f t="shared" si="10"/>
        <v>0</v>
      </c>
      <c r="O10" s="32">
        <f t="shared" si="20"/>
        <v>0</v>
      </c>
      <c r="P10" s="33">
        <f t="shared" si="11"/>
        <v>0</v>
      </c>
      <c r="Q10" s="34">
        <f t="shared" si="12"/>
        <v>0</v>
      </c>
      <c r="R10" s="34">
        <f t="shared" si="13"/>
        <v>0</v>
      </c>
      <c r="S10" s="34">
        <f t="shared" si="14"/>
        <v>0</v>
      </c>
      <c r="T10" s="34">
        <f t="shared" si="15"/>
        <v>0</v>
      </c>
      <c r="U10" s="34">
        <f t="shared" si="4"/>
        <v>0</v>
      </c>
    </row>
    <row r="11" spans="1:21" ht="19.5" customHeight="1">
      <c r="A11" s="36"/>
      <c r="B11" s="37">
        <f t="shared" si="16"/>
        <v>4</v>
      </c>
      <c r="C11" s="22">
        <f t="shared" si="17"/>
        <v>0</v>
      </c>
      <c r="D11" s="38">
        <f t="shared" si="5"/>
        <v>-4</v>
      </c>
      <c r="E11" s="39">
        <f t="shared" si="1"/>
        <v>0</v>
      </c>
      <c r="F11" s="40">
        <f t="shared" si="6"/>
        <v>0</v>
      </c>
      <c r="G11" s="41">
        <f t="shared" si="2"/>
        <v>0</v>
      </c>
      <c r="H11" s="27">
        <f t="shared" si="18"/>
        <v>0</v>
      </c>
      <c r="I11" s="42">
        <f t="shared" si="3"/>
        <v>0</v>
      </c>
      <c r="J11" s="26">
        <f t="shared" si="7"/>
        <v>0</v>
      </c>
      <c r="K11" s="29">
        <f t="shared" si="19"/>
        <v>0</v>
      </c>
      <c r="L11" s="39">
        <f t="shared" si="8"/>
        <v>0</v>
      </c>
      <c r="M11" s="43">
        <f t="shared" si="9"/>
        <v>0</v>
      </c>
      <c r="N11" s="44">
        <f t="shared" si="10"/>
        <v>0</v>
      </c>
      <c r="O11" s="32">
        <f t="shared" si="20"/>
        <v>0</v>
      </c>
      <c r="P11" s="33">
        <f t="shared" si="11"/>
        <v>0</v>
      </c>
      <c r="Q11" s="34">
        <f t="shared" si="12"/>
        <v>0</v>
      </c>
      <c r="R11" s="34">
        <f t="shared" si="13"/>
        <v>0</v>
      </c>
      <c r="S11" s="34">
        <f t="shared" si="14"/>
        <v>0</v>
      </c>
      <c r="T11" s="34">
        <f t="shared" si="15"/>
        <v>0</v>
      </c>
      <c r="U11" s="34">
        <f t="shared" si="4"/>
        <v>0</v>
      </c>
    </row>
    <row r="12" spans="1:21" ht="19.5" customHeight="1">
      <c r="A12" s="36"/>
      <c r="B12" s="37">
        <f t="shared" si="16"/>
        <v>5</v>
      </c>
      <c r="C12" s="22">
        <f t="shared" si="17"/>
        <v>0</v>
      </c>
      <c r="D12" s="38">
        <f t="shared" si="5"/>
        <v>-5</v>
      </c>
      <c r="E12" s="39">
        <f t="shared" si="1"/>
        <v>0</v>
      </c>
      <c r="F12" s="40">
        <f t="shared" si="6"/>
        <v>0</v>
      </c>
      <c r="G12" s="41">
        <f t="shared" si="2"/>
        <v>0</v>
      </c>
      <c r="H12" s="27">
        <f t="shared" si="18"/>
        <v>0</v>
      </c>
      <c r="I12" s="42">
        <f t="shared" si="3"/>
        <v>0</v>
      </c>
      <c r="J12" s="26">
        <f t="shared" si="7"/>
        <v>0</v>
      </c>
      <c r="K12" s="29">
        <f t="shared" si="19"/>
        <v>0</v>
      </c>
      <c r="L12" s="39">
        <f t="shared" si="8"/>
        <v>0</v>
      </c>
      <c r="M12" s="43">
        <f t="shared" si="9"/>
        <v>0</v>
      </c>
      <c r="N12" s="44">
        <f t="shared" si="10"/>
        <v>0</v>
      </c>
      <c r="O12" s="32">
        <f t="shared" si="20"/>
        <v>0</v>
      </c>
      <c r="P12" s="33">
        <f t="shared" si="11"/>
        <v>0</v>
      </c>
      <c r="Q12" s="34">
        <f t="shared" si="12"/>
        <v>0</v>
      </c>
      <c r="R12" s="34">
        <f t="shared" si="13"/>
        <v>0</v>
      </c>
      <c r="S12" s="34">
        <f t="shared" si="14"/>
        <v>0</v>
      </c>
      <c r="T12" s="34">
        <f t="shared" si="15"/>
        <v>0</v>
      </c>
      <c r="U12" s="34">
        <f t="shared" si="4"/>
        <v>0</v>
      </c>
    </row>
    <row r="13" spans="1:21" ht="19.5" customHeight="1">
      <c r="A13" s="36"/>
      <c r="B13" s="37">
        <f t="shared" si="16"/>
        <v>6</v>
      </c>
      <c r="C13" s="22">
        <f t="shared" si="17"/>
        <v>0</v>
      </c>
      <c r="D13" s="38">
        <f t="shared" si="5"/>
        <v>-6</v>
      </c>
      <c r="E13" s="39">
        <f t="shared" si="1"/>
        <v>0</v>
      </c>
      <c r="F13" s="40">
        <f t="shared" si="6"/>
        <v>0</v>
      </c>
      <c r="G13" s="41">
        <f t="shared" si="2"/>
        <v>0</v>
      </c>
      <c r="H13" s="27">
        <f t="shared" si="18"/>
        <v>0</v>
      </c>
      <c r="I13" s="42">
        <f t="shared" si="3"/>
        <v>0</v>
      </c>
      <c r="J13" s="26">
        <f t="shared" si="7"/>
        <v>0</v>
      </c>
      <c r="K13" s="29">
        <f t="shared" si="19"/>
        <v>0</v>
      </c>
      <c r="L13" s="39">
        <f t="shared" si="8"/>
        <v>0</v>
      </c>
      <c r="M13" s="43">
        <f t="shared" si="9"/>
        <v>0</v>
      </c>
      <c r="N13" s="44">
        <f t="shared" si="10"/>
        <v>0</v>
      </c>
      <c r="O13" s="32">
        <f t="shared" si="20"/>
        <v>0</v>
      </c>
      <c r="P13" s="33">
        <f t="shared" si="11"/>
        <v>0</v>
      </c>
      <c r="Q13" s="34">
        <f t="shared" si="12"/>
        <v>0</v>
      </c>
      <c r="R13" s="34">
        <f t="shared" si="13"/>
        <v>0</v>
      </c>
      <c r="S13" s="34">
        <f t="shared" si="14"/>
        <v>0</v>
      </c>
      <c r="T13" s="34">
        <f t="shared" si="15"/>
        <v>0</v>
      </c>
      <c r="U13" s="34">
        <f t="shared" si="4"/>
        <v>0</v>
      </c>
    </row>
    <row r="14" spans="1:21" ht="19.5" customHeight="1">
      <c r="A14" s="36"/>
      <c r="B14" s="37">
        <f t="shared" si="16"/>
        <v>7</v>
      </c>
      <c r="C14" s="22">
        <f t="shared" si="17"/>
        <v>0</v>
      </c>
      <c r="D14" s="38">
        <f t="shared" si="5"/>
        <v>-7</v>
      </c>
      <c r="E14" s="39">
        <f t="shared" si="1"/>
        <v>0</v>
      </c>
      <c r="F14" s="40">
        <f t="shared" si="6"/>
        <v>0</v>
      </c>
      <c r="G14" s="41">
        <f t="shared" si="2"/>
        <v>0</v>
      </c>
      <c r="H14" s="27">
        <f t="shared" si="18"/>
        <v>0</v>
      </c>
      <c r="I14" s="42">
        <f t="shared" si="3"/>
        <v>0</v>
      </c>
      <c r="J14" s="26">
        <f t="shared" si="7"/>
        <v>0</v>
      </c>
      <c r="K14" s="29">
        <f t="shared" si="19"/>
        <v>0</v>
      </c>
      <c r="L14" s="39">
        <f t="shared" si="8"/>
        <v>0</v>
      </c>
      <c r="M14" s="43">
        <f t="shared" si="9"/>
        <v>0</v>
      </c>
      <c r="N14" s="44">
        <f t="shared" si="10"/>
        <v>0</v>
      </c>
      <c r="O14" s="32">
        <f t="shared" si="20"/>
        <v>0</v>
      </c>
      <c r="P14" s="33">
        <f t="shared" si="11"/>
        <v>0</v>
      </c>
      <c r="Q14" s="34">
        <f t="shared" si="12"/>
        <v>0</v>
      </c>
      <c r="R14" s="34">
        <f t="shared" si="13"/>
        <v>0</v>
      </c>
      <c r="S14" s="34">
        <f t="shared" si="14"/>
        <v>0</v>
      </c>
      <c r="T14" s="34">
        <f t="shared" si="15"/>
        <v>0</v>
      </c>
      <c r="U14" s="34">
        <f t="shared" si="4"/>
        <v>0</v>
      </c>
    </row>
    <row r="15" spans="1:21" ht="19.5" customHeight="1">
      <c r="A15" s="36"/>
      <c r="B15" s="37">
        <f t="shared" si="16"/>
        <v>8</v>
      </c>
      <c r="C15" s="22">
        <f t="shared" si="17"/>
        <v>0</v>
      </c>
      <c r="D15" s="38">
        <f t="shared" si="5"/>
        <v>-8</v>
      </c>
      <c r="E15" s="39">
        <f t="shared" si="1"/>
        <v>0</v>
      </c>
      <c r="F15" s="40">
        <f t="shared" si="6"/>
        <v>0</v>
      </c>
      <c r="G15" s="41">
        <f t="shared" si="2"/>
        <v>0</v>
      </c>
      <c r="H15" s="27">
        <f t="shared" si="18"/>
        <v>0</v>
      </c>
      <c r="I15" s="42">
        <f t="shared" si="3"/>
        <v>0</v>
      </c>
      <c r="J15" s="26">
        <f t="shared" si="7"/>
        <v>0</v>
      </c>
      <c r="K15" s="29">
        <f t="shared" si="19"/>
        <v>0</v>
      </c>
      <c r="L15" s="39">
        <f t="shared" si="8"/>
        <v>0</v>
      </c>
      <c r="M15" s="43">
        <f t="shared" si="9"/>
        <v>0</v>
      </c>
      <c r="N15" s="44">
        <f t="shared" si="10"/>
        <v>0</v>
      </c>
      <c r="O15" s="32">
        <f t="shared" si="20"/>
        <v>0</v>
      </c>
      <c r="P15" s="33">
        <f t="shared" si="11"/>
        <v>0</v>
      </c>
      <c r="Q15" s="34">
        <f t="shared" si="12"/>
        <v>0</v>
      </c>
      <c r="R15" s="34">
        <f t="shared" si="13"/>
        <v>0</v>
      </c>
      <c r="S15" s="34">
        <f t="shared" si="14"/>
        <v>0</v>
      </c>
      <c r="T15" s="34">
        <f t="shared" si="15"/>
        <v>0</v>
      </c>
      <c r="U15" s="34">
        <f t="shared" si="4"/>
        <v>0</v>
      </c>
    </row>
    <row r="16" spans="1:21" ht="19.5" customHeight="1">
      <c r="A16" s="36"/>
      <c r="B16" s="37">
        <f t="shared" si="16"/>
        <v>9</v>
      </c>
      <c r="C16" s="22">
        <f t="shared" si="17"/>
        <v>0</v>
      </c>
      <c r="D16" s="38">
        <f t="shared" si="5"/>
        <v>-9</v>
      </c>
      <c r="E16" s="39">
        <f t="shared" si="1"/>
        <v>0</v>
      </c>
      <c r="F16" s="40">
        <f t="shared" si="6"/>
        <v>0</v>
      </c>
      <c r="G16" s="41">
        <f t="shared" si="2"/>
        <v>0</v>
      </c>
      <c r="H16" s="27">
        <f t="shared" si="18"/>
        <v>0</v>
      </c>
      <c r="I16" s="42">
        <f t="shared" si="3"/>
        <v>0</v>
      </c>
      <c r="J16" s="26">
        <f t="shared" si="7"/>
        <v>0</v>
      </c>
      <c r="K16" s="29">
        <f t="shared" si="19"/>
        <v>0</v>
      </c>
      <c r="L16" s="39">
        <f t="shared" si="8"/>
        <v>0</v>
      </c>
      <c r="M16" s="43">
        <f t="shared" si="9"/>
        <v>0</v>
      </c>
      <c r="N16" s="44">
        <f t="shared" si="10"/>
        <v>0</v>
      </c>
      <c r="O16" s="32">
        <f t="shared" si="20"/>
        <v>0</v>
      </c>
      <c r="P16" s="33">
        <f t="shared" si="11"/>
        <v>0</v>
      </c>
      <c r="Q16" s="34">
        <f t="shared" si="12"/>
        <v>0</v>
      </c>
      <c r="R16" s="34">
        <f t="shared" si="13"/>
        <v>0</v>
      </c>
      <c r="S16" s="34">
        <f t="shared" si="14"/>
        <v>0</v>
      </c>
      <c r="T16" s="34">
        <f t="shared" si="15"/>
        <v>0</v>
      </c>
      <c r="U16" s="34">
        <f t="shared" si="4"/>
        <v>0</v>
      </c>
    </row>
    <row r="17" spans="1:21" ht="19.5" customHeight="1">
      <c r="A17" s="36"/>
      <c r="B17" s="37">
        <f t="shared" si="16"/>
        <v>10</v>
      </c>
      <c r="C17" s="22">
        <f t="shared" si="17"/>
        <v>0</v>
      </c>
      <c r="D17" s="38">
        <f t="shared" si="5"/>
        <v>-10</v>
      </c>
      <c r="E17" s="39">
        <f t="shared" si="1"/>
        <v>0</v>
      </c>
      <c r="F17" s="40">
        <f t="shared" si="6"/>
        <v>0</v>
      </c>
      <c r="G17" s="41">
        <f t="shared" si="2"/>
        <v>0</v>
      </c>
      <c r="H17" s="27">
        <f t="shared" si="18"/>
        <v>0</v>
      </c>
      <c r="I17" s="42">
        <f t="shared" si="3"/>
        <v>0</v>
      </c>
      <c r="J17" s="26">
        <f t="shared" si="7"/>
        <v>0</v>
      </c>
      <c r="K17" s="29">
        <f t="shared" si="19"/>
        <v>0</v>
      </c>
      <c r="L17" s="39">
        <f t="shared" si="8"/>
        <v>0</v>
      </c>
      <c r="M17" s="43">
        <f t="shared" si="9"/>
        <v>0</v>
      </c>
      <c r="N17" s="44">
        <f t="shared" si="10"/>
        <v>0</v>
      </c>
      <c r="O17" s="32">
        <f t="shared" si="20"/>
        <v>0</v>
      </c>
      <c r="P17" s="33">
        <f t="shared" si="11"/>
        <v>0</v>
      </c>
      <c r="Q17" s="34">
        <f t="shared" si="12"/>
        <v>0</v>
      </c>
      <c r="R17" s="34">
        <f t="shared" si="13"/>
        <v>0</v>
      </c>
      <c r="S17" s="34">
        <f t="shared" si="14"/>
        <v>0</v>
      </c>
      <c r="T17" s="34">
        <f t="shared" si="15"/>
        <v>0</v>
      </c>
      <c r="U17" s="34">
        <f t="shared" si="4"/>
        <v>0</v>
      </c>
    </row>
    <row r="18" spans="1:21" ht="19.5" customHeight="1">
      <c r="A18" s="36"/>
      <c r="B18" s="37">
        <f t="shared" si="16"/>
        <v>11</v>
      </c>
      <c r="C18" s="22">
        <f t="shared" si="17"/>
        <v>0</v>
      </c>
      <c r="D18" s="38">
        <f t="shared" si="5"/>
        <v>-11</v>
      </c>
      <c r="E18" s="39">
        <f t="shared" si="1"/>
        <v>0</v>
      </c>
      <c r="F18" s="40">
        <f t="shared" si="6"/>
        <v>0</v>
      </c>
      <c r="G18" s="41">
        <f t="shared" si="2"/>
        <v>0</v>
      </c>
      <c r="H18" s="27">
        <f t="shared" si="18"/>
        <v>0</v>
      </c>
      <c r="I18" s="42">
        <f t="shared" si="3"/>
        <v>0</v>
      </c>
      <c r="J18" s="26">
        <f t="shared" si="7"/>
        <v>0</v>
      </c>
      <c r="K18" s="29">
        <f t="shared" si="19"/>
        <v>0</v>
      </c>
      <c r="L18" s="39">
        <f t="shared" si="8"/>
        <v>0</v>
      </c>
      <c r="M18" s="43">
        <f t="shared" si="9"/>
        <v>0</v>
      </c>
      <c r="N18" s="44">
        <f t="shared" si="10"/>
        <v>0</v>
      </c>
      <c r="O18" s="32">
        <f t="shared" si="20"/>
        <v>0</v>
      </c>
      <c r="P18" s="33">
        <f t="shared" si="11"/>
        <v>0</v>
      </c>
      <c r="Q18" s="34">
        <f t="shared" si="12"/>
        <v>0</v>
      </c>
      <c r="R18" s="34">
        <f t="shared" si="13"/>
        <v>0</v>
      </c>
      <c r="S18" s="34">
        <f t="shared" si="14"/>
        <v>0</v>
      </c>
      <c r="T18" s="34">
        <f t="shared" si="15"/>
        <v>0</v>
      </c>
      <c r="U18" s="34">
        <f t="shared" si="4"/>
        <v>0</v>
      </c>
    </row>
    <row r="19" spans="1:21" ht="19.5" customHeight="1">
      <c r="A19" s="36"/>
      <c r="B19" s="37">
        <f t="shared" si="16"/>
        <v>12</v>
      </c>
      <c r="C19" s="22">
        <f t="shared" si="17"/>
        <v>0</v>
      </c>
      <c r="D19" s="38">
        <f t="shared" si="5"/>
        <v>-12</v>
      </c>
      <c r="E19" s="39">
        <f t="shared" si="1"/>
        <v>0</v>
      </c>
      <c r="F19" s="40">
        <f t="shared" si="6"/>
        <v>0</v>
      </c>
      <c r="G19" s="41">
        <f t="shared" si="2"/>
        <v>0</v>
      </c>
      <c r="H19" s="27">
        <f t="shared" si="18"/>
        <v>0</v>
      </c>
      <c r="I19" s="42">
        <f t="shared" si="3"/>
        <v>0</v>
      </c>
      <c r="J19" s="26">
        <f t="shared" si="7"/>
        <v>0</v>
      </c>
      <c r="K19" s="29">
        <f t="shared" si="19"/>
        <v>0</v>
      </c>
      <c r="L19" s="39">
        <f t="shared" si="8"/>
        <v>0</v>
      </c>
      <c r="M19" s="43">
        <f t="shared" si="9"/>
        <v>0</v>
      </c>
      <c r="N19" s="44">
        <f t="shared" si="10"/>
        <v>0</v>
      </c>
      <c r="O19" s="32">
        <f t="shared" si="20"/>
        <v>0</v>
      </c>
      <c r="P19" s="33">
        <f t="shared" si="11"/>
        <v>0</v>
      </c>
      <c r="Q19" s="34">
        <f t="shared" si="12"/>
        <v>0</v>
      </c>
      <c r="R19" s="34">
        <f t="shared" si="13"/>
        <v>0</v>
      </c>
      <c r="S19" s="34">
        <f t="shared" si="14"/>
        <v>0</v>
      </c>
      <c r="T19" s="34">
        <f t="shared" si="15"/>
        <v>0</v>
      </c>
      <c r="U19" s="34">
        <f t="shared" si="4"/>
        <v>0</v>
      </c>
    </row>
    <row r="20" spans="1:21" ht="19.5" customHeight="1">
      <c r="A20" s="36"/>
      <c r="B20" s="37">
        <f t="shared" si="16"/>
        <v>13</v>
      </c>
      <c r="C20" s="22">
        <f t="shared" si="17"/>
        <v>0</v>
      </c>
      <c r="D20" s="38">
        <f t="shared" si="5"/>
        <v>-13</v>
      </c>
      <c r="E20" s="39">
        <f t="shared" si="1"/>
        <v>0</v>
      </c>
      <c r="F20" s="40">
        <f t="shared" si="6"/>
        <v>0</v>
      </c>
      <c r="G20" s="41">
        <f t="shared" si="2"/>
        <v>0</v>
      </c>
      <c r="H20" s="27">
        <f t="shared" si="18"/>
        <v>0</v>
      </c>
      <c r="I20" s="42">
        <f t="shared" si="3"/>
        <v>0</v>
      </c>
      <c r="J20" s="26">
        <f t="shared" si="7"/>
        <v>0</v>
      </c>
      <c r="K20" s="29">
        <f t="shared" si="19"/>
        <v>0</v>
      </c>
      <c r="L20" s="39">
        <f t="shared" si="8"/>
        <v>0</v>
      </c>
      <c r="M20" s="43">
        <f t="shared" si="9"/>
        <v>0</v>
      </c>
      <c r="N20" s="44">
        <f t="shared" si="10"/>
        <v>0</v>
      </c>
      <c r="O20" s="32">
        <f t="shared" si="20"/>
        <v>0</v>
      </c>
      <c r="P20" s="33">
        <f t="shared" si="11"/>
        <v>0</v>
      </c>
      <c r="Q20" s="34">
        <f t="shared" si="12"/>
        <v>0</v>
      </c>
      <c r="R20" s="34">
        <f t="shared" si="13"/>
        <v>0</v>
      </c>
      <c r="S20" s="34">
        <f t="shared" si="14"/>
        <v>0</v>
      </c>
      <c r="T20" s="34">
        <f t="shared" si="15"/>
        <v>0</v>
      </c>
      <c r="U20" s="34">
        <f t="shared" si="4"/>
        <v>0</v>
      </c>
    </row>
    <row r="21" spans="1:21" ht="19.5" customHeight="1">
      <c r="A21" s="36"/>
      <c r="B21" s="37">
        <f t="shared" si="16"/>
        <v>14</v>
      </c>
      <c r="C21" s="22">
        <f t="shared" si="17"/>
        <v>0</v>
      </c>
      <c r="D21" s="38">
        <f t="shared" si="5"/>
        <v>-14</v>
      </c>
      <c r="E21" s="39">
        <f t="shared" si="1"/>
        <v>0</v>
      </c>
      <c r="F21" s="40">
        <f t="shared" si="6"/>
        <v>0</v>
      </c>
      <c r="G21" s="41">
        <f t="shared" si="2"/>
        <v>0</v>
      </c>
      <c r="H21" s="27">
        <f t="shared" si="18"/>
        <v>0</v>
      </c>
      <c r="I21" s="42">
        <f t="shared" si="3"/>
        <v>0</v>
      </c>
      <c r="J21" s="26">
        <f t="shared" si="7"/>
        <v>0</v>
      </c>
      <c r="K21" s="29">
        <f t="shared" si="19"/>
        <v>0</v>
      </c>
      <c r="L21" s="39">
        <f t="shared" si="8"/>
        <v>0</v>
      </c>
      <c r="M21" s="43">
        <f t="shared" si="9"/>
        <v>0</v>
      </c>
      <c r="N21" s="44">
        <f t="shared" si="10"/>
        <v>0</v>
      </c>
      <c r="O21" s="32">
        <f t="shared" si="20"/>
        <v>0</v>
      </c>
      <c r="P21" s="33">
        <f t="shared" si="11"/>
        <v>0</v>
      </c>
      <c r="Q21" s="34">
        <f t="shared" si="12"/>
        <v>0</v>
      </c>
      <c r="R21" s="34">
        <f t="shared" si="13"/>
        <v>0</v>
      </c>
      <c r="S21" s="34">
        <f t="shared" si="14"/>
        <v>0</v>
      </c>
      <c r="T21" s="34">
        <f t="shared" si="15"/>
        <v>0</v>
      </c>
      <c r="U21" s="34">
        <f t="shared" si="4"/>
        <v>0</v>
      </c>
    </row>
    <row r="22" spans="1:21" ht="19.5" customHeight="1">
      <c r="A22" s="36"/>
      <c r="B22" s="37">
        <f t="shared" si="16"/>
        <v>15</v>
      </c>
      <c r="C22" s="22">
        <f t="shared" si="17"/>
        <v>0</v>
      </c>
      <c r="D22" s="38">
        <f t="shared" si="5"/>
        <v>-15</v>
      </c>
      <c r="E22" s="39">
        <f t="shared" si="1"/>
        <v>0</v>
      </c>
      <c r="F22" s="40">
        <f t="shared" si="6"/>
        <v>0</v>
      </c>
      <c r="G22" s="41">
        <f t="shared" si="2"/>
        <v>0</v>
      </c>
      <c r="H22" s="27">
        <f t="shared" si="18"/>
        <v>0</v>
      </c>
      <c r="I22" s="42">
        <f t="shared" si="3"/>
        <v>0</v>
      </c>
      <c r="J22" s="26">
        <f t="shared" si="7"/>
        <v>0</v>
      </c>
      <c r="K22" s="29">
        <f t="shared" si="19"/>
        <v>0</v>
      </c>
      <c r="L22" s="39">
        <f t="shared" si="8"/>
        <v>0</v>
      </c>
      <c r="M22" s="43">
        <f t="shared" si="9"/>
        <v>0</v>
      </c>
      <c r="N22" s="44">
        <f t="shared" si="10"/>
        <v>0</v>
      </c>
      <c r="O22" s="32">
        <f t="shared" si="20"/>
        <v>0</v>
      </c>
      <c r="P22" s="33">
        <f t="shared" si="11"/>
        <v>0</v>
      </c>
      <c r="Q22" s="34">
        <f t="shared" si="12"/>
        <v>0</v>
      </c>
      <c r="R22" s="34">
        <f t="shared" si="13"/>
        <v>0</v>
      </c>
      <c r="S22" s="34">
        <f t="shared" si="14"/>
        <v>0</v>
      </c>
      <c r="T22" s="34">
        <f t="shared" si="15"/>
        <v>0</v>
      </c>
      <c r="U22" s="34">
        <f t="shared" si="4"/>
        <v>0</v>
      </c>
    </row>
    <row r="23" spans="1:21" ht="19.5" customHeight="1">
      <c r="A23" s="36"/>
      <c r="B23" s="37">
        <f t="shared" si="16"/>
        <v>16</v>
      </c>
      <c r="C23" s="22">
        <f t="shared" si="17"/>
        <v>0</v>
      </c>
      <c r="D23" s="38">
        <f t="shared" si="5"/>
        <v>-16</v>
      </c>
      <c r="E23" s="39">
        <f t="shared" si="1"/>
        <v>0</v>
      </c>
      <c r="F23" s="40">
        <f t="shared" si="6"/>
        <v>0</v>
      </c>
      <c r="G23" s="41">
        <f t="shared" si="2"/>
        <v>0</v>
      </c>
      <c r="H23" s="27">
        <f t="shared" si="18"/>
        <v>0</v>
      </c>
      <c r="I23" s="42">
        <f t="shared" si="3"/>
        <v>0</v>
      </c>
      <c r="J23" s="26">
        <f t="shared" si="7"/>
        <v>0</v>
      </c>
      <c r="K23" s="29">
        <f t="shared" si="19"/>
        <v>0</v>
      </c>
      <c r="L23" s="39">
        <f t="shared" si="8"/>
        <v>0</v>
      </c>
      <c r="M23" s="43">
        <f t="shared" si="9"/>
        <v>0</v>
      </c>
      <c r="N23" s="44">
        <f t="shared" si="10"/>
        <v>0</v>
      </c>
      <c r="O23" s="32">
        <f t="shared" si="20"/>
        <v>0</v>
      </c>
      <c r="P23" s="33">
        <f t="shared" si="11"/>
        <v>0</v>
      </c>
      <c r="Q23" s="34">
        <f t="shared" si="12"/>
        <v>0</v>
      </c>
      <c r="R23" s="34">
        <f t="shared" si="13"/>
        <v>0</v>
      </c>
      <c r="S23" s="34">
        <f t="shared" si="14"/>
        <v>0</v>
      </c>
      <c r="T23" s="34">
        <f t="shared" si="15"/>
        <v>0</v>
      </c>
      <c r="U23" s="34">
        <f t="shared" si="4"/>
        <v>0</v>
      </c>
    </row>
    <row r="24" spans="1:21" ht="19.5" customHeight="1">
      <c r="A24" s="36"/>
      <c r="B24" s="37">
        <f t="shared" si="16"/>
        <v>17</v>
      </c>
      <c r="C24" s="22">
        <f t="shared" si="17"/>
        <v>0</v>
      </c>
      <c r="D24" s="38">
        <f t="shared" si="5"/>
        <v>-17</v>
      </c>
      <c r="E24" s="39">
        <f t="shared" si="1"/>
        <v>0</v>
      </c>
      <c r="F24" s="40">
        <f t="shared" si="6"/>
        <v>0</v>
      </c>
      <c r="G24" s="41">
        <f t="shared" si="2"/>
        <v>0</v>
      </c>
      <c r="H24" s="27">
        <f t="shared" si="18"/>
        <v>0</v>
      </c>
      <c r="I24" s="42">
        <f t="shared" si="3"/>
        <v>0</v>
      </c>
      <c r="J24" s="26">
        <f t="shared" si="7"/>
        <v>0</v>
      </c>
      <c r="K24" s="29">
        <f t="shared" si="19"/>
        <v>0</v>
      </c>
      <c r="L24" s="39">
        <f t="shared" si="8"/>
        <v>0</v>
      </c>
      <c r="M24" s="43">
        <f t="shared" si="9"/>
        <v>0</v>
      </c>
      <c r="N24" s="44">
        <f t="shared" si="10"/>
        <v>0</v>
      </c>
      <c r="O24" s="32">
        <f t="shared" si="20"/>
        <v>0</v>
      </c>
      <c r="P24" s="33">
        <f t="shared" si="11"/>
        <v>0</v>
      </c>
      <c r="Q24" s="34">
        <f t="shared" si="12"/>
        <v>0</v>
      </c>
      <c r="R24" s="34">
        <f t="shared" si="13"/>
        <v>0</v>
      </c>
      <c r="S24" s="34">
        <f t="shared" si="14"/>
        <v>0</v>
      </c>
      <c r="T24" s="34">
        <f t="shared" si="15"/>
        <v>0</v>
      </c>
      <c r="U24" s="34">
        <f t="shared" si="4"/>
        <v>0</v>
      </c>
    </row>
    <row r="25" spans="1:21" ht="19.5" customHeight="1">
      <c r="A25" s="36"/>
      <c r="B25" s="37">
        <f t="shared" si="16"/>
        <v>18</v>
      </c>
      <c r="C25" s="22">
        <f t="shared" si="17"/>
        <v>0</v>
      </c>
      <c r="D25" s="38">
        <f t="shared" si="5"/>
        <v>-18</v>
      </c>
      <c r="E25" s="39">
        <f t="shared" si="1"/>
        <v>0</v>
      </c>
      <c r="F25" s="40">
        <f t="shared" si="6"/>
        <v>0</v>
      </c>
      <c r="G25" s="41">
        <f t="shared" si="2"/>
        <v>0</v>
      </c>
      <c r="H25" s="27">
        <f t="shared" si="18"/>
        <v>0</v>
      </c>
      <c r="I25" s="42">
        <f t="shared" si="3"/>
        <v>0</v>
      </c>
      <c r="J25" s="26">
        <f t="shared" si="7"/>
        <v>0</v>
      </c>
      <c r="K25" s="29">
        <f t="shared" si="19"/>
        <v>0</v>
      </c>
      <c r="L25" s="39">
        <f t="shared" si="8"/>
        <v>0</v>
      </c>
      <c r="M25" s="43">
        <f t="shared" si="9"/>
        <v>0</v>
      </c>
      <c r="N25" s="44">
        <f t="shared" si="10"/>
        <v>0</v>
      </c>
      <c r="O25" s="32">
        <f t="shared" si="20"/>
        <v>0</v>
      </c>
      <c r="P25" s="33">
        <f t="shared" si="11"/>
        <v>0</v>
      </c>
      <c r="Q25" s="34">
        <f t="shared" si="12"/>
        <v>0</v>
      </c>
      <c r="R25" s="34">
        <f t="shared" si="13"/>
        <v>0</v>
      </c>
      <c r="S25" s="34">
        <f t="shared" si="14"/>
        <v>0</v>
      </c>
      <c r="T25" s="34">
        <f t="shared" si="15"/>
        <v>0</v>
      </c>
      <c r="U25" s="34">
        <f t="shared" si="4"/>
        <v>0</v>
      </c>
    </row>
    <row r="26" spans="1:21" ht="19.5" customHeight="1">
      <c r="A26" s="36"/>
      <c r="B26" s="37">
        <f t="shared" si="16"/>
        <v>19</v>
      </c>
      <c r="C26" s="22">
        <f t="shared" si="17"/>
        <v>0</v>
      </c>
      <c r="D26" s="38">
        <f t="shared" si="5"/>
        <v>-19</v>
      </c>
      <c r="E26" s="39">
        <f t="shared" si="1"/>
        <v>0</v>
      </c>
      <c r="F26" s="40">
        <f t="shared" si="6"/>
        <v>0</v>
      </c>
      <c r="G26" s="41">
        <f t="shared" si="2"/>
        <v>0</v>
      </c>
      <c r="H26" s="27">
        <f t="shared" si="18"/>
        <v>0</v>
      </c>
      <c r="I26" s="42">
        <f t="shared" si="3"/>
        <v>0</v>
      </c>
      <c r="J26" s="26">
        <f t="shared" si="7"/>
        <v>0</v>
      </c>
      <c r="K26" s="29">
        <f t="shared" si="19"/>
        <v>0</v>
      </c>
      <c r="L26" s="39">
        <f t="shared" si="8"/>
        <v>0</v>
      </c>
      <c r="M26" s="43">
        <f t="shared" si="9"/>
        <v>0</v>
      </c>
      <c r="N26" s="44">
        <f t="shared" si="10"/>
        <v>0</v>
      </c>
      <c r="O26" s="32">
        <f t="shared" si="20"/>
        <v>0</v>
      </c>
      <c r="P26" s="33">
        <f t="shared" si="11"/>
        <v>0</v>
      </c>
      <c r="Q26" s="34">
        <f t="shared" si="12"/>
        <v>0</v>
      </c>
      <c r="R26" s="34">
        <f t="shared" si="13"/>
        <v>0</v>
      </c>
      <c r="S26" s="34">
        <f t="shared" si="14"/>
        <v>0</v>
      </c>
      <c r="T26" s="34">
        <f t="shared" si="15"/>
        <v>0</v>
      </c>
      <c r="U26" s="34">
        <f t="shared" si="4"/>
        <v>0</v>
      </c>
    </row>
    <row r="27" spans="1:21" ht="19.5" customHeight="1">
      <c r="A27" s="36"/>
      <c r="B27" s="37">
        <f t="shared" si="16"/>
        <v>20</v>
      </c>
      <c r="C27" s="22">
        <f t="shared" si="17"/>
        <v>0</v>
      </c>
      <c r="D27" s="38">
        <f t="shared" si="5"/>
        <v>-20</v>
      </c>
      <c r="E27" s="39">
        <f t="shared" si="1"/>
        <v>0</v>
      </c>
      <c r="F27" s="40">
        <f t="shared" si="6"/>
        <v>0</v>
      </c>
      <c r="G27" s="41">
        <f t="shared" si="2"/>
        <v>0</v>
      </c>
      <c r="H27" s="27">
        <f t="shared" si="18"/>
        <v>0</v>
      </c>
      <c r="I27" s="42">
        <f t="shared" si="3"/>
        <v>0</v>
      </c>
      <c r="J27" s="26">
        <f t="shared" si="7"/>
        <v>0</v>
      </c>
      <c r="K27" s="29">
        <f t="shared" si="19"/>
        <v>0</v>
      </c>
      <c r="L27" s="39">
        <f t="shared" si="8"/>
        <v>0</v>
      </c>
      <c r="M27" s="43">
        <f t="shared" si="9"/>
        <v>0</v>
      </c>
      <c r="N27" s="44">
        <f t="shared" si="10"/>
        <v>0</v>
      </c>
      <c r="O27" s="32">
        <f t="shared" si="20"/>
        <v>0</v>
      </c>
      <c r="P27" s="33">
        <f t="shared" si="11"/>
        <v>0</v>
      </c>
      <c r="Q27" s="34">
        <f t="shared" si="12"/>
        <v>0</v>
      </c>
      <c r="R27" s="34">
        <f t="shared" si="13"/>
        <v>0</v>
      </c>
      <c r="S27" s="34">
        <f t="shared" si="14"/>
        <v>0</v>
      </c>
      <c r="T27" s="34">
        <f t="shared" si="15"/>
        <v>0</v>
      </c>
      <c r="U27" s="34">
        <f t="shared" si="4"/>
        <v>0</v>
      </c>
    </row>
    <row r="28" spans="1:21" ht="19.5" customHeight="1">
      <c r="A28" s="36"/>
      <c r="B28" s="37">
        <f t="shared" si="16"/>
        <v>21</v>
      </c>
      <c r="C28" s="22">
        <f t="shared" si="17"/>
        <v>0</v>
      </c>
      <c r="D28" s="38">
        <f t="shared" si="5"/>
        <v>-21</v>
      </c>
      <c r="E28" s="39">
        <f t="shared" si="1"/>
        <v>0</v>
      </c>
      <c r="F28" s="40">
        <f t="shared" si="6"/>
        <v>0</v>
      </c>
      <c r="G28" s="41">
        <f t="shared" si="2"/>
        <v>0</v>
      </c>
      <c r="H28" s="27">
        <f t="shared" si="18"/>
        <v>0</v>
      </c>
      <c r="I28" s="42">
        <f t="shared" si="3"/>
        <v>0</v>
      </c>
      <c r="J28" s="26">
        <f t="shared" si="7"/>
        <v>0</v>
      </c>
      <c r="K28" s="29">
        <f t="shared" si="19"/>
        <v>0</v>
      </c>
      <c r="L28" s="39">
        <f t="shared" si="8"/>
        <v>0</v>
      </c>
      <c r="M28" s="43">
        <f t="shared" si="9"/>
        <v>0</v>
      </c>
      <c r="N28" s="44">
        <f t="shared" si="10"/>
        <v>0</v>
      </c>
      <c r="O28" s="32">
        <f t="shared" si="20"/>
        <v>0</v>
      </c>
      <c r="P28" s="33">
        <f t="shared" si="11"/>
        <v>0</v>
      </c>
      <c r="Q28" s="34">
        <f t="shared" si="12"/>
        <v>0</v>
      </c>
      <c r="R28" s="34">
        <f t="shared" si="13"/>
        <v>0</v>
      </c>
      <c r="S28" s="34">
        <f t="shared" si="14"/>
        <v>0</v>
      </c>
      <c r="T28" s="34">
        <f t="shared" si="15"/>
        <v>0</v>
      </c>
      <c r="U28" s="34">
        <f t="shared" si="4"/>
        <v>0</v>
      </c>
    </row>
    <row r="29" spans="1:21" ht="19.5" customHeight="1">
      <c r="A29" s="36"/>
      <c r="B29" s="37">
        <f t="shared" si="16"/>
        <v>22</v>
      </c>
      <c r="C29" s="22">
        <f t="shared" si="17"/>
        <v>0</v>
      </c>
      <c r="D29" s="38">
        <f t="shared" si="5"/>
        <v>-22</v>
      </c>
      <c r="E29" s="39">
        <f t="shared" si="1"/>
        <v>0</v>
      </c>
      <c r="F29" s="40">
        <f t="shared" si="6"/>
        <v>0</v>
      </c>
      <c r="G29" s="41">
        <f t="shared" si="2"/>
        <v>0</v>
      </c>
      <c r="H29" s="27">
        <f t="shared" si="18"/>
        <v>0</v>
      </c>
      <c r="I29" s="42">
        <f t="shared" si="3"/>
        <v>0</v>
      </c>
      <c r="J29" s="26">
        <f t="shared" si="7"/>
        <v>0</v>
      </c>
      <c r="K29" s="29">
        <f t="shared" si="19"/>
        <v>0</v>
      </c>
      <c r="L29" s="39">
        <f t="shared" si="8"/>
        <v>0</v>
      </c>
      <c r="M29" s="43">
        <f t="shared" si="9"/>
        <v>0</v>
      </c>
      <c r="N29" s="44">
        <f t="shared" si="10"/>
        <v>0</v>
      </c>
      <c r="O29" s="32">
        <f t="shared" si="20"/>
        <v>0</v>
      </c>
      <c r="P29" s="33">
        <f t="shared" si="11"/>
        <v>0</v>
      </c>
      <c r="Q29" s="34">
        <f t="shared" si="12"/>
        <v>0</v>
      </c>
      <c r="R29" s="34">
        <f t="shared" si="13"/>
        <v>0</v>
      </c>
      <c r="S29" s="34">
        <f t="shared" si="14"/>
        <v>0</v>
      </c>
      <c r="T29" s="34">
        <f t="shared" si="15"/>
        <v>0</v>
      </c>
      <c r="U29" s="34">
        <f t="shared" si="4"/>
        <v>0</v>
      </c>
    </row>
    <row r="30" spans="1:21" ht="19.5" customHeight="1">
      <c r="A30" s="36"/>
      <c r="B30" s="37">
        <f t="shared" si="16"/>
        <v>23</v>
      </c>
      <c r="C30" s="22">
        <f t="shared" si="17"/>
        <v>0</v>
      </c>
      <c r="D30" s="38">
        <f t="shared" si="5"/>
        <v>-23</v>
      </c>
      <c r="E30" s="39">
        <f t="shared" si="1"/>
        <v>0</v>
      </c>
      <c r="F30" s="40">
        <f t="shared" si="6"/>
        <v>0</v>
      </c>
      <c r="G30" s="41">
        <f t="shared" si="2"/>
        <v>0</v>
      </c>
      <c r="H30" s="27">
        <f t="shared" si="18"/>
        <v>0</v>
      </c>
      <c r="I30" s="42">
        <f t="shared" si="3"/>
        <v>0</v>
      </c>
      <c r="J30" s="26">
        <f t="shared" si="7"/>
        <v>0</v>
      </c>
      <c r="K30" s="29">
        <f t="shared" si="19"/>
        <v>0</v>
      </c>
      <c r="L30" s="39">
        <f t="shared" si="8"/>
        <v>0</v>
      </c>
      <c r="M30" s="43">
        <f t="shared" si="9"/>
        <v>0</v>
      </c>
      <c r="N30" s="44">
        <f t="shared" si="10"/>
        <v>0</v>
      </c>
      <c r="O30" s="32">
        <f t="shared" si="20"/>
        <v>0</v>
      </c>
      <c r="P30" s="33">
        <f t="shared" si="11"/>
        <v>0</v>
      </c>
      <c r="Q30" s="34">
        <f t="shared" si="12"/>
        <v>0</v>
      </c>
      <c r="R30" s="34">
        <f t="shared" si="13"/>
        <v>0</v>
      </c>
      <c r="S30" s="34">
        <f t="shared" si="14"/>
        <v>0</v>
      </c>
      <c r="T30" s="34">
        <f t="shared" si="15"/>
        <v>0</v>
      </c>
      <c r="U30" s="34">
        <f t="shared" si="4"/>
        <v>0</v>
      </c>
    </row>
    <row r="31" spans="1:21" ht="19.5" customHeight="1">
      <c r="A31" s="36"/>
      <c r="B31" s="37">
        <f t="shared" si="16"/>
        <v>24</v>
      </c>
      <c r="C31" s="22">
        <f t="shared" si="17"/>
        <v>0</v>
      </c>
      <c r="D31" s="38">
        <f t="shared" si="5"/>
        <v>-24</v>
      </c>
      <c r="E31" s="39">
        <f t="shared" si="1"/>
        <v>0</v>
      </c>
      <c r="F31" s="40">
        <f t="shared" si="6"/>
        <v>0</v>
      </c>
      <c r="G31" s="41">
        <f t="shared" si="2"/>
        <v>0</v>
      </c>
      <c r="H31" s="27">
        <f t="shared" si="18"/>
        <v>0</v>
      </c>
      <c r="I31" s="42">
        <f t="shared" si="3"/>
        <v>0</v>
      </c>
      <c r="J31" s="26">
        <f t="shared" si="7"/>
        <v>0</v>
      </c>
      <c r="K31" s="29">
        <f t="shared" si="19"/>
        <v>0</v>
      </c>
      <c r="L31" s="39">
        <f t="shared" si="8"/>
        <v>0</v>
      </c>
      <c r="M31" s="43">
        <f t="shared" si="9"/>
        <v>0</v>
      </c>
      <c r="N31" s="44">
        <f t="shared" si="10"/>
        <v>0</v>
      </c>
      <c r="O31" s="32">
        <f t="shared" si="20"/>
        <v>0</v>
      </c>
      <c r="P31" s="33">
        <f t="shared" si="11"/>
        <v>0</v>
      </c>
      <c r="Q31" s="34">
        <f t="shared" si="12"/>
        <v>0</v>
      </c>
      <c r="R31" s="34">
        <f t="shared" si="13"/>
        <v>0</v>
      </c>
      <c r="S31" s="34">
        <f t="shared" si="14"/>
        <v>0</v>
      </c>
      <c r="T31" s="34">
        <f t="shared" si="15"/>
        <v>0</v>
      </c>
      <c r="U31" s="34">
        <f t="shared" si="4"/>
        <v>0</v>
      </c>
    </row>
    <row r="32" spans="1:21" ht="19.5" customHeight="1">
      <c r="A32" s="36"/>
      <c r="B32" s="37">
        <f t="shared" si="16"/>
        <v>25</v>
      </c>
      <c r="C32" s="22">
        <f t="shared" si="17"/>
        <v>0</v>
      </c>
      <c r="D32" s="38">
        <f t="shared" si="5"/>
        <v>-25</v>
      </c>
      <c r="E32" s="39">
        <f t="shared" si="1"/>
        <v>0</v>
      </c>
      <c r="F32" s="40">
        <f t="shared" si="6"/>
        <v>0</v>
      </c>
      <c r="G32" s="41">
        <f t="shared" si="2"/>
        <v>0</v>
      </c>
      <c r="H32" s="27">
        <f t="shared" si="18"/>
        <v>0</v>
      </c>
      <c r="I32" s="42">
        <f t="shared" si="3"/>
        <v>0</v>
      </c>
      <c r="J32" s="26">
        <f t="shared" si="7"/>
        <v>0</v>
      </c>
      <c r="K32" s="29">
        <f t="shared" si="19"/>
        <v>0</v>
      </c>
      <c r="L32" s="39">
        <f t="shared" si="8"/>
        <v>0</v>
      </c>
      <c r="M32" s="43">
        <f t="shared" si="9"/>
        <v>0</v>
      </c>
      <c r="N32" s="44">
        <f t="shared" si="10"/>
        <v>0</v>
      </c>
      <c r="O32" s="32">
        <f t="shared" si="20"/>
        <v>0</v>
      </c>
      <c r="P32" s="33">
        <f t="shared" si="11"/>
        <v>0</v>
      </c>
      <c r="Q32" s="34">
        <f t="shared" si="12"/>
        <v>0</v>
      </c>
      <c r="R32" s="34">
        <f t="shared" si="13"/>
        <v>0</v>
      </c>
      <c r="S32" s="34">
        <f t="shared" si="14"/>
        <v>0</v>
      </c>
      <c r="T32" s="34">
        <f t="shared" si="15"/>
        <v>0</v>
      </c>
      <c r="U32" s="34">
        <f t="shared" si="4"/>
        <v>0</v>
      </c>
    </row>
    <row r="33" spans="1:21" ht="19.5" customHeight="1">
      <c r="A33" s="36"/>
      <c r="B33" s="37">
        <f t="shared" si="16"/>
        <v>26</v>
      </c>
      <c r="C33" s="22">
        <f t="shared" si="17"/>
        <v>0</v>
      </c>
      <c r="D33" s="38">
        <f t="shared" si="5"/>
        <v>-26</v>
      </c>
      <c r="E33" s="39">
        <f t="shared" si="1"/>
        <v>0</v>
      </c>
      <c r="F33" s="40">
        <f t="shared" si="6"/>
        <v>0</v>
      </c>
      <c r="G33" s="41">
        <f t="shared" si="2"/>
        <v>0</v>
      </c>
      <c r="H33" s="27">
        <f t="shared" si="18"/>
        <v>0</v>
      </c>
      <c r="I33" s="42">
        <f t="shared" si="3"/>
        <v>0</v>
      </c>
      <c r="J33" s="26">
        <f t="shared" si="7"/>
        <v>0</v>
      </c>
      <c r="K33" s="29">
        <f t="shared" si="19"/>
        <v>0</v>
      </c>
      <c r="L33" s="39">
        <f t="shared" si="8"/>
        <v>0</v>
      </c>
      <c r="M33" s="43">
        <f t="shared" si="9"/>
        <v>0</v>
      </c>
      <c r="N33" s="44">
        <f t="shared" si="10"/>
        <v>0</v>
      </c>
      <c r="O33" s="32">
        <f t="shared" si="20"/>
        <v>0</v>
      </c>
      <c r="P33" s="33">
        <f t="shared" si="11"/>
        <v>0</v>
      </c>
      <c r="Q33" s="34">
        <f t="shared" si="12"/>
        <v>0</v>
      </c>
      <c r="R33" s="34">
        <f t="shared" si="13"/>
        <v>0</v>
      </c>
      <c r="S33" s="34">
        <f t="shared" si="14"/>
        <v>0</v>
      </c>
      <c r="T33" s="34">
        <f t="shared" si="15"/>
        <v>0</v>
      </c>
      <c r="U33" s="34">
        <f t="shared" si="4"/>
        <v>0</v>
      </c>
    </row>
    <row r="34" spans="1:21" ht="19.5" customHeight="1">
      <c r="A34" s="36"/>
      <c r="B34" s="37">
        <f t="shared" si="16"/>
        <v>27</v>
      </c>
      <c r="C34" s="22">
        <f t="shared" si="17"/>
        <v>0</v>
      </c>
      <c r="D34" s="38">
        <f t="shared" si="5"/>
        <v>-27</v>
      </c>
      <c r="E34" s="39">
        <f t="shared" si="1"/>
        <v>0</v>
      </c>
      <c r="F34" s="40">
        <f t="shared" si="6"/>
        <v>0</v>
      </c>
      <c r="G34" s="41">
        <f t="shared" si="2"/>
        <v>0</v>
      </c>
      <c r="H34" s="27">
        <f t="shared" si="18"/>
        <v>0</v>
      </c>
      <c r="I34" s="42">
        <f t="shared" si="3"/>
        <v>0</v>
      </c>
      <c r="J34" s="26">
        <f t="shared" si="7"/>
        <v>0</v>
      </c>
      <c r="K34" s="29">
        <f t="shared" si="19"/>
        <v>0</v>
      </c>
      <c r="L34" s="39">
        <f t="shared" si="8"/>
        <v>0</v>
      </c>
      <c r="M34" s="43">
        <f t="shared" si="9"/>
        <v>0</v>
      </c>
      <c r="N34" s="44">
        <f t="shared" si="10"/>
        <v>0</v>
      </c>
      <c r="O34" s="32">
        <f t="shared" si="20"/>
        <v>0</v>
      </c>
      <c r="P34" s="33">
        <f t="shared" si="11"/>
        <v>0</v>
      </c>
      <c r="Q34" s="34">
        <f t="shared" si="12"/>
        <v>0</v>
      </c>
      <c r="R34" s="34">
        <f t="shared" si="13"/>
        <v>0</v>
      </c>
      <c r="S34" s="34">
        <f t="shared" si="14"/>
        <v>0</v>
      </c>
      <c r="T34" s="34">
        <f t="shared" si="15"/>
        <v>0</v>
      </c>
      <c r="U34" s="34">
        <f t="shared" si="4"/>
        <v>0</v>
      </c>
    </row>
    <row r="35" spans="1:21" ht="19.5" customHeight="1">
      <c r="A35" s="36"/>
      <c r="B35" s="37">
        <f t="shared" si="16"/>
        <v>28</v>
      </c>
      <c r="C35" s="22">
        <f t="shared" si="17"/>
        <v>0</v>
      </c>
      <c r="D35" s="38">
        <f t="shared" si="5"/>
        <v>-28</v>
      </c>
      <c r="E35" s="39">
        <f t="shared" si="1"/>
        <v>0</v>
      </c>
      <c r="F35" s="40">
        <f t="shared" si="6"/>
        <v>0</v>
      </c>
      <c r="G35" s="41">
        <f t="shared" si="2"/>
        <v>0</v>
      </c>
      <c r="H35" s="27">
        <f t="shared" si="18"/>
        <v>0</v>
      </c>
      <c r="I35" s="42">
        <f t="shared" si="3"/>
        <v>0</v>
      </c>
      <c r="J35" s="26">
        <f t="shared" si="7"/>
        <v>0</v>
      </c>
      <c r="K35" s="29">
        <f t="shared" si="19"/>
        <v>0</v>
      </c>
      <c r="L35" s="39">
        <f t="shared" si="8"/>
        <v>0</v>
      </c>
      <c r="M35" s="43">
        <f t="shared" si="9"/>
        <v>0</v>
      </c>
      <c r="N35" s="44">
        <f t="shared" si="10"/>
        <v>0</v>
      </c>
      <c r="O35" s="32">
        <f t="shared" si="20"/>
        <v>0</v>
      </c>
      <c r="P35" s="33">
        <f t="shared" si="11"/>
        <v>0</v>
      </c>
      <c r="Q35" s="34">
        <f t="shared" si="12"/>
        <v>0</v>
      </c>
      <c r="R35" s="34">
        <f t="shared" si="13"/>
        <v>0</v>
      </c>
      <c r="S35" s="34">
        <f t="shared" si="14"/>
        <v>0</v>
      </c>
      <c r="T35" s="34">
        <f t="shared" si="15"/>
        <v>0</v>
      </c>
      <c r="U35" s="34">
        <f t="shared" si="4"/>
        <v>0</v>
      </c>
    </row>
    <row r="36" spans="1:21" ht="19.5" customHeight="1">
      <c r="A36" s="36"/>
      <c r="B36" s="37">
        <f t="shared" si="16"/>
        <v>29</v>
      </c>
      <c r="C36" s="22">
        <f t="shared" si="17"/>
        <v>0</v>
      </c>
      <c r="D36" s="38">
        <f t="shared" si="5"/>
        <v>-29</v>
      </c>
      <c r="E36" s="39">
        <f t="shared" si="1"/>
        <v>0</v>
      </c>
      <c r="F36" s="40">
        <f t="shared" si="6"/>
        <v>0</v>
      </c>
      <c r="G36" s="41">
        <f t="shared" si="2"/>
        <v>0</v>
      </c>
      <c r="H36" s="27">
        <f t="shared" si="18"/>
        <v>0</v>
      </c>
      <c r="I36" s="42">
        <f t="shared" si="3"/>
        <v>0</v>
      </c>
      <c r="J36" s="26">
        <f t="shared" si="7"/>
        <v>0</v>
      </c>
      <c r="K36" s="29">
        <f t="shared" si="19"/>
        <v>0</v>
      </c>
      <c r="L36" s="39">
        <f t="shared" si="8"/>
        <v>0</v>
      </c>
      <c r="M36" s="43">
        <f t="shared" si="9"/>
        <v>0</v>
      </c>
      <c r="N36" s="44">
        <f t="shared" si="10"/>
        <v>0</v>
      </c>
      <c r="O36" s="32">
        <f t="shared" si="20"/>
        <v>0</v>
      </c>
      <c r="P36" s="33">
        <f t="shared" si="11"/>
        <v>0</v>
      </c>
      <c r="Q36" s="34">
        <f t="shared" si="12"/>
        <v>0</v>
      </c>
      <c r="R36" s="34">
        <f t="shared" si="13"/>
        <v>0</v>
      </c>
      <c r="S36" s="34">
        <f t="shared" si="14"/>
        <v>0</v>
      </c>
      <c r="T36" s="34">
        <f t="shared" si="15"/>
        <v>0</v>
      </c>
      <c r="U36" s="34">
        <f t="shared" si="4"/>
        <v>0</v>
      </c>
    </row>
    <row r="37" spans="1:21" ht="19.5" customHeight="1">
      <c r="A37" s="36"/>
      <c r="B37" s="37">
        <f t="shared" si="16"/>
        <v>30</v>
      </c>
      <c r="C37" s="22">
        <f t="shared" si="17"/>
        <v>0</v>
      </c>
      <c r="D37" s="38">
        <f t="shared" si="5"/>
        <v>-30</v>
      </c>
      <c r="E37" s="39">
        <f t="shared" si="1"/>
        <v>0</v>
      </c>
      <c r="F37" s="40">
        <f t="shared" si="6"/>
        <v>0</v>
      </c>
      <c r="G37" s="41">
        <f t="shared" si="2"/>
        <v>0</v>
      </c>
      <c r="H37" s="27">
        <f t="shared" si="18"/>
        <v>0</v>
      </c>
      <c r="I37" s="42">
        <f t="shared" si="3"/>
        <v>0</v>
      </c>
      <c r="J37" s="26">
        <f t="shared" si="7"/>
        <v>0</v>
      </c>
      <c r="K37" s="29">
        <f t="shared" si="19"/>
        <v>0</v>
      </c>
      <c r="L37" s="39">
        <f t="shared" si="8"/>
        <v>0</v>
      </c>
      <c r="M37" s="43">
        <f t="shared" si="9"/>
        <v>0</v>
      </c>
      <c r="N37" s="44">
        <f t="shared" si="10"/>
        <v>0</v>
      </c>
      <c r="O37" s="32">
        <f t="shared" si="20"/>
        <v>0</v>
      </c>
      <c r="P37" s="33">
        <f t="shared" si="11"/>
        <v>0</v>
      </c>
      <c r="Q37" s="34">
        <f t="shared" si="12"/>
        <v>0</v>
      </c>
      <c r="R37" s="34">
        <f t="shared" si="13"/>
        <v>0</v>
      </c>
      <c r="S37" s="34">
        <f t="shared" si="14"/>
        <v>0</v>
      </c>
      <c r="T37" s="34">
        <f t="shared" si="15"/>
        <v>0</v>
      </c>
      <c r="U37" s="34">
        <f t="shared" si="4"/>
        <v>0</v>
      </c>
    </row>
    <row r="38" spans="1:21" ht="19.5" customHeight="1">
      <c r="A38" s="36"/>
      <c r="B38" s="37">
        <f t="shared" si="16"/>
        <v>31</v>
      </c>
      <c r="C38" s="22">
        <f t="shared" si="17"/>
        <v>0</v>
      </c>
      <c r="D38" s="38">
        <f t="shared" si="5"/>
        <v>-31</v>
      </c>
      <c r="E38" s="39">
        <f t="shared" si="1"/>
        <v>0</v>
      </c>
      <c r="F38" s="40">
        <f t="shared" si="6"/>
        <v>0</v>
      </c>
      <c r="G38" s="41">
        <f t="shared" si="2"/>
        <v>0</v>
      </c>
      <c r="H38" s="27">
        <f t="shared" si="18"/>
        <v>0</v>
      </c>
      <c r="I38" s="42">
        <f t="shared" si="3"/>
        <v>0</v>
      </c>
      <c r="J38" s="26">
        <f t="shared" si="7"/>
        <v>0</v>
      </c>
      <c r="K38" s="29">
        <f t="shared" si="19"/>
        <v>0</v>
      </c>
      <c r="L38" s="39">
        <f t="shared" si="8"/>
        <v>0</v>
      </c>
      <c r="M38" s="43">
        <f t="shared" si="9"/>
        <v>0</v>
      </c>
      <c r="N38" s="44">
        <f t="shared" si="10"/>
        <v>0</v>
      </c>
      <c r="O38" s="32">
        <f t="shared" si="20"/>
        <v>0</v>
      </c>
      <c r="P38" s="33">
        <f t="shared" si="11"/>
        <v>0</v>
      </c>
      <c r="Q38" s="34">
        <f t="shared" si="12"/>
        <v>0</v>
      </c>
      <c r="R38" s="34">
        <f t="shared" si="13"/>
        <v>0</v>
      </c>
      <c r="S38" s="34">
        <f t="shared" si="14"/>
        <v>0</v>
      </c>
      <c r="T38" s="34">
        <f t="shared" si="15"/>
        <v>0</v>
      </c>
      <c r="U38" s="34">
        <f t="shared" si="4"/>
        <v>0</v>
      </c>
    </row>
    <row r="39" spans="1:21" ht="19.5" customHeight="1">
      <c r="A39" s="36"/>
      <c r="B39" s="37">
        <f t="shared" si="16"/>
        <v>32</v>
      </c>
      <c r="C39" s="22">
        <f t="shared" si="17"/>
        <v>0</v>
      </c>
      <c r="D39" s="38">
        <f t="shared" si="5"/>
        <v>-32</v>
      </c>
      <c r="E39" s="39">
        <f t="shared" si="1"/>
        <v>0</v>
      </c>
      <c r="F39" s="40">
        <f t="shared" si="6"/>
        <v>0</v>
      </c>
      <c r="G39" s="41">
        <f t="shared" si="2"/>
        <v>0</v>
      </c>
      <c r="H39" s="27">
        <f t="shared" si="18"/>
        <v>0</v>
      </c>
      <c r="I39" s="42">
        <f t="shared" si="3"/>
        <v>0</v>
      </c>
      <c r="J39" s="26">
        <f t="shared" si="7"/>
        <v>0</v>
      </c>
      <c r="K39" s="29">
        <f t="shared" si="19"/>
        <v>0</v>
      </c>
      <c r="L39" s="39">
        <f t="shared" si="8"/>
        <v>0</v>
      </c>
      <c r="M39" s="43">
        <f t="shared" si="9"/>
        <v>0</v>
      </c>
      <c r="N39" s="44">
        <f t="shared" si="10"/>
        <v>0</v>
      </c>
      <c r="O39" s="32">
        <f t="shared" si="20"/>
        <v>0</v>
      </c>
      <c r="P39" s="33">
        <f t="shared" si="11"/>
        <v>0</v>
      </c>
      <c r="Q39" s="34">
        <f t="shared" si="12"/>
        <v>0</v>
      </c>
      <c r="R39" s="34">
        <f t="shared" si="13"/>
        <v>0</v>
      </c>
      <c r="S39" s="34">
        <f t="shared" si="14"/>
        <v>0</v>
      </c>
      <c r="T39" s="34">
        <f t="shared" si="15"/>
        <v>0</v>
      </c>
      <c r="U39" s="34">
        <f t="shared" si="4"/>
        <v>0</v>
      </c>
    </row>
    <row r="40" spans="1:21" ht="19.5" customHeight="1">
      <c r="A40" s="36"/>
      <c r="B40" s="37">
        <f t="shared" si="16"/>
        <v>33</v>
      </c>
      <c r="C40" s="22">
        <f t="shared" si="17"/>
        <v>0</v>
      </c>
      <c r="D40" s="38">
        <f t="shared" si="5"/>
        <v>-33</v>
      </c>
      <c r="E40" s="39">
        <f t="shared" si="1"/>
        <v>0</v>
      </c>
      <c r="F40" s="40">
        <f t="shared" si="6"/>
        <v>0</v>
      </c>
      <c r="G40" s="41">
        <f t="shared" si="2"/>
        <v>0</v>
      </c>
      <c r="H40" s="27">
        <f t="shared" si="18"/>
        <v>0</v>
      </c>
      <c r="I40" s="42">
        <f t="shared" si="3"/>
        <v>0</v>
      </c>
      <c r="J40" s="26">
        <f t="shared" si="7"/>
        <v>0</v>
      </c>
      <c r="K40" s="29">
        <f t="shared" si="19"/>
        <v>0</v>
      </c>
      <c r="L40" s="39">
        <f t="shared" si="8"/>
        <v>0</v>
      </c>
      <c r="M40" s="43">
        <f t="shared" si="9"/>
        <v>0</v>
      </c>
      <c r="N40" s="44">
        <f t="shared" si="10"/>
        <v>0</v>
      </c>
      <c r="O40" s="32">
        <f t="shared" si="20"/>
        <v>0</v>
      </c>
      <c r="P40" s="33">
        <f t="shared" si="11"/>
        <v>0</v>
      </c>
      <c r="Q40" s="34">
        <f t="shared" si="12"/>
        <v>0</v>
      </c>
      <c r="R40" s="34">
        <f t="shared" si="13"/>
        <v>0</v>
      </c>
      <c r="S40" s="34">
        <f t="shared" si="14"/>
        <v>0</v>
      </c>
      <c r="T40" s="34">
        <f t="shared" si="15"/>
        <v>0</v>
      </c>
      <c r="U40" s="34">
        <f t="shared" si="4"/>
        <v>0</v>
      </c>
    </row>
    <row r="41" spans="1:21" ht="19.5" customHeight="1">
      <c r="A41" s="36"/>
      <c r="B41" s="37">
        <f t="shared" si="16"/>
        <v>34</v>
      </c>
      <c r="C41" s="22">
        <f t="shared" si="17"/>
        <v>0</v>
      </c>
      <c r="D41" s="38">
        <f t="shared" si="5"/>
        <v>-34</v>
      </c>
      <c r="E41" s="39">
        <f t="shared" si="1"/>
        <v>0</v>
      </c>
      <c r="F41" s="40">
        <f t="shared" si="6"/>
        <v>0</v>
      </c>
      <c r="G41" s="41">
        <f t="shared" si="2"/>
        <v>0</v>
      </c>
      <c r="H41" s="27">
        <f t="shared" si="18"/>
        <v>0</v>
      </c>
      <c r="I41" s="42">
        <f t="shared" si="3"/>
        <v>0</v>
      </c>
      <c r="J41" s="26">
        <f t="shared" si="7"/>
        <v>0</v>
      </c>
      <c r="K41" s="29">
        <f t="shared" si="19"/>
        <v>0</v>
      </c>
      <c r="L41" s="39">
        <f t="shared" si="8"/>
        <v>0</v>
      </c>
      <c r="M41" s="43">
        <f t="shared" si="9"/>
        <v>0</v>
      </c>
      <c r="N41" s="44">
        <f t="shared" si="10"/>
        <v>0</v>
      </c>
      <c r="O41" s="32">
        <f t="shared" si="20"/>
        <v>0</v>
      </c>
      <c r="P41" s="33">
        <f t="shared" si="11"/>
        <v>0</v>
      </c>
      <c r="Q41" s="34">
        <f t="shared" si="12"/>
        <v>0</v>
      </c>
      <c r="R41" s="34">
        <f t="shared" si="13"/>
        <v>0</v>
      </c>
      <c r="S41" s="34">
        <f t="shared" si="14"/>
        <v>0</v>
      </c>
      <c r="T41" s="34">
        <f t="shared" si="15"/>
        <v>0</v>
      </c>
      <c r="U41" s="34">
        <f t="shared" si="4"/>
        <v>0</v>
      </c>
    </row>
    <row r="42" spans="1:21" ht="19.5" customHeight="1">
      <c r="A42" s="36"/>
      <c r="B42" s="37">
        <f t="shared" si="16"/>
        <v>35</v>
      </c>
      <c r="C42" s="22">
        <f t="shared" si="17"/>
        <v>0</v>
      </c>
      <c r="D42" s="38">
        <f t="shared" si="5"/>
        <v>-35</v>
      </c>
      <c r="E42" s="39">
        <f t="shared" si="1"/>
        <v>0</v>
      </c>
      <c r="F42" s="40">
        <f t="shared" si="6"/>
        <v>0</v>
      </c>
      <c r="G42" s="41">
        <f t="shared" si="2"/>
        <v>0</v>
      </c>
      <c r="H42" s="27">
        <f t="shared" si="18"/>
        <v>0</v>
      </c>
      <c r="I42" s="42">
        <f t="shared" si="3"/>
        <v>0</v>
      </c>
      <c r="J42" s="26">
        <f t="shared" si="7"/>
        <v>0</v>
      </c>
      <c r="K42" s="29">
        <f t="shared" si="19"/>
        <v>0</v>
      </c>
      <c r="L42" s="39">
        <f t="shared" si="8"/>
        <v>0</v>
      </c>
      <c r="M42" s="43">
        <f t="shared" si="9"/>
        <v>0</v>
      </c>
      <c r="N42" s="44">
        <f t="shared" si="10"/>
        <v>0</v>
      </c>
      <c r="O42" s="32">
        <f t="shared" si="20"/>
        <v>0</v>
      </c>
      <c r="P42" s="33">
        <f t="shared" si="11"/>
        <v>0</v>
      </c>
      <c r="Q42" s="34">
        <f t="shared" si="12"/>
        <v>0</v>
      </c>
      <c r="R42" s="34">
        <f t="shared" si="13"/>
        <v>0</v>
      </c>
      <c r="S42" s="34">
        <f t="shared" si="14"/>
        <v>0</v>
      </c>
      <c r="T42" s="34">
        <f t="shared" si="15"/>
        <v>0</v>
      </c>
      <c r="U42" s="34">
        <f t="shared" si="4"/>
        <v>0</v>
      </c>
    </row>
    <row r="43" spans="1:21" ht="19.5" customHeight="1">
      <c r="A43" s="36"/>
      <c r="B43" s="37">
        <f t="shared" si="16"/>
        <v>36</v>
      </c>
      <c r="C43" s="22">
        <f t="shared" si="17"/>
        <v>0</v>
      </c>
      <c r="D43" s="38">
        <f t="shared" si="5"/>
        <v>-36</v>
      </c>
      <c r="E43" s="39">
        <f t="shared" si="1"/>
        <v>0</v>
      </c>
      <c r="F43" s="40">
        <f t="shared" si="6"/>
        <v>0</v>
      </c>
      <c r="G43" s="41">
        <f t="shared" si="2"/>
        <v>0</v>
      </c>
      <c r="H43" s="27">
        <f t="shared" si="18"/>
        <v>0</v>
      </c>
      <c r="I43" s="42">
        <f t="shared" si="3"/>
        <v>0</v>
      </c>
      <c r="J43" s="26">
        <f t="shared" si="7"/>
        <v>0</v>
      </c>
      <c r="K43" s="29">
        <f t="shared" si="19"/>
        <v>0</v>
      </c>
      <c r="L43" s="39">
        <f t="shared" si="8"/>
        <v>0</v>
      </c>
      <c r="M43" s="43">
        <f t="shared" si="9"/>
        <v>0</v>
      </c>
      <c r="N43" s="44">
        <f t="shared" si="10"/>
        <v>0</v>
      </c>
      <c r="O43" s="32">
        <f t="shared" si="20"/>
        <v>0</v>
      </c>
      <c r="P43" s="33">
        <f t="shared" si="11"/>
        <v>0</v>
      </c>
      <c r="Q43" s="34">
        <f t="shared" si="12"/>
        <v>0</v>
      </c>
      <c r="R43" s="34">
        <f t="shared" si="13"/>
        <v>0</v>
      </c>
      <c r="S43" s="34">
        <f t="shared" si="14"/>
        <v>0</v>
      </c>
      <c r="T43" s="34">
        <f t="shared" si="15"/>
        <v>0</v>
      </c>
      <c r="U43" s="34">
        <f t="shared" si="4"/>
        <v>0</v>
      </c>
    </row>
    <row r="44" spans="1:21" ht="19.5" customHeight="1">
      <c r="A44" s="36"/>
      <c r="B44" s="37">
        <f t="shared" si="16"/>
        <v>37</v>
      </c>
      <c r="C44" s="22">
        <f t="shared" si="17"/>
        <v>0</v>
      </c>
      <c r="D44" s="38">
        <f t="shared" si="5"/>
        <v>-37</v>
      </c>
      <c r="E44" s="39">
        <f t="shared" si="1"/>
        <v>0</v>
      </c>
      <c r="F44" s="40">
        <f t="shared" si="6"/>
        <v>0</v>
      </c>
      <c r="G44" s="41">
        <f t="shared" si="2"/>
        <v>0</v>
      </c>
      <c r="H44" s="27">
        <f t="shared" si="18"/>
        <v>0</v>
      </c>
      <c r="I44" s="42">
        <f t="shared" si="3"/>
        <v>0</v>
      </c>
      <c r="J44" s="26">
        <f t="shared" si="7"/>
        <v>0</v>
      </c>
      <c r="K44" s="29">
        <f t="shared" si="19"/>
        <v>0</v>
      </c>
      <c r="L44" s="39">
        <f t="shared" si="8"/>
        <v>0</v>
      </c>
      <c r="M44" s="43">
        <f t="shared" si="9"/>
        <v>0</v>
      </c>
      <c r="N44" s="44">
        <f t="shared" si="10"/>
        <v>0</v>
      </c>
      <c r="O44" s="32">
        <f t="shared" si="20"/>
        <v>0</v>
      </c>
      <c r="P44" s="33">
        <f t="shared" si="11"/>
        <v>0</v>
      </c>
      <c r="Q44" s="34">
        <f t="shared" si="12"/>
        <v>0</v>
      </c>
      <c r="R44" s="34">
        <f t="shared" si="13"/>
        <v>0</v>
      </c>
      <c r="S44" s="34">
        <f t="shared" si="14"/>
        <v>0</v>
      </c>
      <c r="T44" s="34">
        <f t="shared" si="15"/>
        <v>0</v>
      </c>
      <c r="U44" s="34">
        <f t="shared" si="4"/>
        <v>0</v>
      </c>
    </row>
    <row r="45" spans="1:21" ht="19.5" customHeight="1">
      <c r="A45" s="36"/>
      <c r="B45" s="37">
        <f t="shared" si="16"/>
        <v>38</v>
      </c>
      <c r="C45" s="22">
        <f t="shared" si="17"/>
        <v>0</v>
      </c>
      <c r="D45" s="38">
        <f t="shared" si="5"/>
        <v>-38</v>
      </c>
      <c r="E45" s="39">
        <f t="shared" si="1"/>
        <v>0</v>
      </c>
      <c r="F45" s="40">
        <f t="shared" si="6"/>
        <v>0</v>
      </c>
      <c r="G45" s="41">
        <f t="shared" si="2"/>
        <v>0</v>
      </c>
      <c r="H45" s="27">
        <f t="shared" si="18"/>
        <v>0</v>
      </c>
      <c r="I45" s="42">
        <f t="shared" si="3"/>
        <v>0</v>
      </c>
      <c r="J45" s="26">
        <f t="shared" si="7"/>
        <v>0</v>
      </c>
      <c r="K45" s="29">
        <f t="shared" si="19"/>
        <v>0</v>
      </c>
      <c r="L45" s="39">
        <f t="shared" si="8"/>
        <v>0</v>
      </c>
      <c r="M45" s="43">
        <f t="shared" si="9"/>
        <v>0</v>
      </c>
      <c r="N45" s="44">
        <f t="shared" si="10"/>
        <v>0</v>
      </c>
      <c r="O45" s="32">
        <f t="shared" si="20"/>
        <v>0</v>
      </c>
      <c r="P45" s="33">
        <f t="shared" si="11"/>
        <v>0</v>
      </c>
      <c r="Q45" s="34">
        <f t="shared" si="12"/>
        <v>0</v>
      </c>
      <c r="R45" s="34">
        <f t="shared" si="13"/>
        <v>0</v>
      </c>
      <c r="S45" s="34">
        <f t="shared" si="14"/>
        <v>0</v>
      </c>
      <c r="T45" s="34">
        <f t="shared" si="15"/>
        <v>0</v>
      </c>
      <c r="U45" s="34">
        <f t="shared" si="4"/>
        <v>0</v>
      </c>
    </row>
    <row r="46" spans="1:21" ht="19.5" customHeight="1">
      <c r="A46" s="36"/>
      <c r="B46" s="37">
        <f t="shared" si="16"/>
        <v>39</v>
      </c>
      <c r="C46" s="22">
        <f t="shared" si="17"/>
        <v>0</v>
      </c>
      <c r="D46" s="38">
        <f t="shared" si="5"/>
        <v>-39</v>
      </c>
      <c r="E46" s="39">
        <f t="shared" si="1"/>
        <v>0</v>
      </c>
      <c r="F46" s="40">
        <f t="shared" si="6"/>
        <v>0</v>
      </c>
      <c r="G46" s="41">
        <f t="shared" si="2"/>
        <v>0</v>
      </c>
      <c r="H46" s="27">
        <f t="shared" si="18"/>
        <v>0</v>
      </c>
      <c r="I46" s="42">
        <f t="shared" si="3"/>
        <v>0</v>
      </c>
      <c r="J46" s="26">
        <f t="shared" si="7"/>
        <v>0</v>
      </c>
      <c r="K46" s="29">
        <f t="shared" si="19"/>
        <v>0</v>
      </c>
      <c r="L46" s="39">
        <f t="shared" si="8"/>
        <v>0</v>
      </c>
      <c r="M46" s="43">
        <f t="shared" si="9"/>
        <v>0</v>
      </c>
      <c r="N46" s="44">
        <f t="shared" si="10"/>
        <v>0</v>
      </c>
      <c r="O46" s="32">
        <f t="shared" si="20"/>
        <v>0</v>
      </c>
      <c r="P46" s="33">
        <f t="shared" si="11"/>
        <v>0</v>
      </c>
      <c r="Q46" s="34">
        <f t="shared" si="12"/>
        <v>0</v>
      </c>
      <c r="R46" s="34">
        <f t="shared" si="13"/>
        <v>0</v>
      </c>
      <c r="S46" s="34">
        <f t="shared" si="14"/>
        <v>0</v>
      </c>
      <c r="T46" s="34">
        <f t="shared" si="15"/>
        <v>0</v>
      </c>
      <c r="U46" s="34">
        <f t="shared" si="4"/>
        <v>0</v>
      </c>
    </row>
    <row r="47" spans="1:21" ht="19.5" customHeight="1">
      <c r="A47" s="36"/>
      <c r="B47" s="37">
        <f t="shared" si="16"/>
        <v>40</v>
      </c>
      <c r="C47" s="22">
        <f t="shared" si="17"/>
        <v>0</v>
      </c>
      <c r="D47" s="38">
        <f t="shared" si="5"/>
        <v>-40</v>
      </c>
      <c r="E47" s="39">
        <f t="shared" si="1"/>
        <v>0</v>
      </c>
      <c r="F47" s="40">
        <f>E47*12</f>
        <v>0</v>
      </c>
      <c r="G47" s="41">
        <f t="shared" si="2"/>
        <v>0</v>
      </c>
      <c r="H47" s="27">
        <f t="shared" si="18"/>
        <v>0</v>
      </c>
      <c r="I47" s="42">
        <f t="shared" si="3"/>
        <v>0</v>
      </c>
      <c r="J47" s="26">
        <f t="shared" si="7"/>
        <v>0</v>
      </c>
      <c r="K47" s="29">
        <f t="shared" si="19"/>
        <v>0</v>
      </c>
      <c r="L47" s="39">
        <f t="shared" si="8"/>
        <v>0</v>
      </c>
      <c r="M47" s="43">
        <f t="shared" si="9"/>
        <v>0</v>
      </c>
      <c r="N47" s="44">
        <f t="shared" si="10"/>
        <v>0</v>
      </c>
      <c r="O47" s="32">
        <f t="shared" si="20"/>
        <v>0</v>
      </c>
      <c r="P47" s="33">
        <f t="shared" si="11"/>
        <v>0</v>
      </c>
      <c r="Q47" s="34">
        <f t="shared" si="12"/>
        <v>0</v>
      </c>
      <c r="R47" s="34">
        <f t="shared" si="13"/>
        <v>0</v>
      </c>
      <c r="S47" s="34">
        <f t="shared" si="14"/>
        <v>0</v>
      </c>
      <c r="T47" s="34">
        <f t="shared" si="15"/>
        <v>0</v>
      </c>
      <c r="U47" s="34">
        <f t="shared" si="4"/>
        <v>0</v>
      </c>
    </row>
    <row r="48" spans="1:21" ht="19.5" customHeight="1">
      <c r="A48" s="36"/>
      <c r="B48" s="37">
        <f t="shared" si="16"/>
        <v>41</v>
      </c>
      <c r="C48" s="22">
        <f t="shared" si="17"/>
        <v>0</v>
      </c>
      <c r="D48" s="38">
        <f t="shared" si="5"/>
        <v>-41</v>
      </c>
      <c r="E48" s="39">
        <f t="shared" si="1"/>
        <v>0</v>
      </c>
      <c r="F48" s="40">
        <f t="shared" ref="F48:F87" si="21">E48*12</f>
        <v>0</v>
      </c>
      <c r="G48" s="41">
        <f t="shared" si="2"/>
        <v>0</v>
      </c>
      <c r="H48" s="27">
        <f t="shared" si="18"/>
        <v>0</v>
      </c>
      <c r="I48" s="42">
        <f t="shared" si="3"/>
        <v>0</v>
      </c>
      <c r="J48" s="26">
        <f t="shared" si="7"/>
        <v>0</v>
      </c>
      <c r="K48" s="29">
        <f t="shared" si="19"/>
        <v>0</v>
      </c>
      <c r="L48" s="39">
        <f t="shared" si="8"/>
        <v>0</v>
      </c>
      <c r="M48" s="43">
        <f t="shared" si="9"/>
        <v>0</v>
      </c>
      <c r="N48" s="44">
        <f t="shared" si="10"/>
        <v>0</v>
      </c>
      <c r="O48" s="32">
        <f t="shared" si="20"/>
        <v>0</v>
      </c>
      <c r="P48" s="33">
        <f t="shared" si="11"/>
        <v>0</v>
      </c>
      <c r="Q48" s="34">
        <f t="shared" si="12"/>
        <v>0</v>
      </c>
      <c r="R48" s="34">
        <f t="shared" si="13"/>
        <v>0</v>
      </c>
      <c r="S48" s="34">
        <f t="shared" si="14"/>
        <v>0</v>
      </c>
      <c r="T48" s="34">
        <f t="shared" si="15"/>
        <v>0</v>
      </c>
      <c r="U48" s="34">
        <f t="shared" si="4"/>
        <v>0</v>
      </c>
    </row>
    <row r="49" spans="1:21" ht="19.5" customHeight="1">
      <c r="A49" s="36"/>
      <c r="B49" s="37">
        <f t="shared" si="16"/>
        <v>42</v>
      </c>
      <c r="C49" s="22">
        <f t="shared" si="17"/>
        <v>0</v>
      </c>
      <c r="D49" s="38">
        <f t="shared" si="5"/>
        <v>-42</v>
      </c>
      <c r="E49" s="39">
        <f t="shared" si="1"/>
        <v>0</v>
      </c>
      <c r="F49" s="40">
        <f t="shared" si="21"/>
        <v>0</v>
      </c>
      <c r="G49" s="41">
        <f t="shared" si="2"/>
        <v>0</v>
      </c>
      <c r="H49" s="27">
        <f t="shared" si="18"/>
        <v>0</v>
      </c>
      <c r="I49" s="42">
        <f t="shared" si="3"/>
        <v>0</v>
      </c>
      <c r="J49" s="26">
        <f t="shared" si="7"/>
        <v>0</v>
      </c>
      <c r="K49" s="29">
        <f t="shared" si="19"/>
        <v>0</v>
      </c>
      <c r="L49" s="39">
        <f t="shared" si="8"/>
        <v>0</v>
      </c>
      <c r="M49" s="43">
        <f t="shared" si="9"/>
        <v>0</v>
      </c>
      <c r="N49" s="44">
        <f t="shared" si="10"/>
        <v>0</v>
      </c>
      <c r="O49" s="32">
        <f t="shared" si="20"/>
        <v>0</v>
      </c>
      <c r="P49" s="33">
        <f t="shared" si="11"/>
        <v>0</v>
      </c>
      <c r="Q49" s="34">
        <f t="shared" si="12"/>
        <v>0</v>
      </c>
      <c r="R49" s="34">
        <f t="shared" si="13"/>
        <v>0</v>
      </c>
      <c r="S49" s="34">
        <f t="shared" si="14"/>
        <v>0</v>
      </c>
      <c r="T49" s="34">
        <f t="shared" si="15"/>
        <v>0</v>
      </c>
      <c r="U49" s="34">
        <f t="shared" si="4"/>
        <v>0</v>
      </c>
    </row>
    <row r="50" spans="1:21" ht="19.5" customHeight="1">
      <c r="A50" s="36"/>
      <c r="B50" s="37">
        <f t="shared" si="16"/>
        <v>43</v>
      </c>
      <c r="C50" s="22">
        <f t="shared" si="17"/>
        <v>0</v>
      </c>
      <c r="D50" s="38">
        <f t="shared" si="5"/>
        <v>-43</v>
      </c>
      <c r="E50" s="39">
        <f t="shared" si="1"/>
        <v>0</v>
      </c>
      <c r="F50" s="40">
        <f t="shared" si="21"/>
        <v>0</v>
      </c>
      <c r="G50" s="41">
        <f t="shared" si="2"/>
        <v>0</v>
      </c>
      <c r="H50" s="27">
        <f t="shared" si="18"/>
        <v>0</v>
      </c>
      <c r="I50" s="42">
        <f t="shared" si="3"/>
        <v>0</v>
      </c>
      <c r="J50" s="26">
        <f t="shared" si="7"/>
        <v>0</v>
      </c>
      <c r="K50" s="29">
        <f t="shared" si="19"/>
        <v>0</v>
      </c>
      <c r="L50" s="39">
        <f t="shared" si="8"/>
        <v>0</v>
      </c>
      <c r="M50" s="43">
        <f t="shared" si="9"/>
        <v>0</v>
      </c>
      <c r="N50" s="44">
        <f t="shared" si="10"/>
        <v>0</v>
      </c>
      <c r="O50" s="32">
        <f t="shared" si="20"/>
        <v>0</v>
      </c>
      <c r="P50" s="33">
        <f t="shared" si="11"/>
        <v>0</v>
      </c>
      <c r="Q50" s="34">
        <f t="shared" si="12"/>
        <v>0</v>
      </c>
      <c r="R50" s="34">
        <f t="shared" si="13"/>
        <v>0</v>
      </c>
      <c r="S50" s="34">
        <f t="shared" si="14"/>
        <v>0</v>
      </c>
      <c r="T50" s="34">
        <f t="shared" si="15"/>
        <v>0</v>
      </c>
      <c r="U50" s="34">
        <f t="shared" si="4"/>
        <v>0</v>
      </c>
    </row>
    <row r="51" spans="1:21" ht="19.5" customHeight="1">
      <c r="A51" s="36"/>
      <c r="B51" s="37">
        <f t="shared" si="16"/>
        <v>44</v>
      </c>
      <c r="C51" s="22">
        <f t="shared" si="17"/>
        <v>0</v>
      </c>
      <c r="D51" s="38">
        <f t="shared" si="5"/>
        <v>-44</v>
      </c>
      <c r="E51" s="39">
        <f t="shared" si="1"/>
        <v>0</v>
      </c>
      <c r="F51" s="40">
        <f t="shared" si="21"/>
        <v>0</v>
      </c>
      <c r="G51" s="41">
        <f t="shared" si="2"/>
        <v>0</v>
      </c>
      <c r="H51" s="27">
        <f t="shared" si="18"/>
        <v>0</v>
      </c>
      <c r="I51" s="42">
        <f t="shared" si="3"/>
        <v>0</v>
      </c>
      <c r="J51" s="26">
        <f t="shared" si="7"/>
        <v>0</v>
      </c>
      <c r="K51" s="29">
        <f t="shared" si="19"/>
        <v>0</v>
      </c>
      <c r="L51" s="39">
        <f t="shared" si="8"/>
        <v>0</v>
      </c>
      <c r="M51" s="43">
        <f t="shared" si="9"/>
        <v>0</v>
      </c>
      <c r="N51" s="44">
        <f t="shared" si="10"/>
        <v>0</v>
      </c>
      <c r="O51" s="32">
        <f t="shared" si="20"/>
        <v>0</v>
      </c>
      <c r="P51" s="33">
        <f t="shared" si="11"/>
        <v>0</v>
      </c>
      <c r="Q51" s="34">
        <f t="shared" si="12"/>
        <v>0</v>
      </c>
      <c r="R51" s="34">
        <f t="shared" si="13"/>
        <v>0</v>
      </c>
      <c r="S51" s="34">
        <f t="shared" si="14"/>
        <v>0</v>
      </c>
      <c r="T51" s="34">
        <f t="shared" si="15"/>
        <v>0</v>
      </c>
      <c r="U51" s="34">
        <f t="shared" si="4"/>
        <v>0</v>
      </c>
    </row>
    <row r="52" spans="1:21" ht="19.5" customHeight="1">
      <c r="A52" s="36"/>
      <c r="B52" s="37">
        <f t="shared" si="16"/>
        <v>45</v>
      </c>
      <c r="C52" s="22">
        <f t="shared" si="17"/>
        <v>0</v>
      </c>
      <c r="D52" s="38">
        <f t="shared" si="5"/>
        <v>-45</v>
      </c>
      <c r="E52" s="39">
        <f t="shared" si="1"/>
        <v>0</v>
      </c>
      <c r="F52" s="40">
        <f t="shared" si="21"/>
        <v>0</v>
      </c>
      <c r="G52" s="41">
        <f t="shared" si="2"/>
        <v>0</v>
      </c>
      <c r="H52" s="27">
        <f t="shared" si="18"/>
        <v>0</v>
      </c>
      <c r="I52" s="42">
        <f t="shared" si="3"/>
        <v>0</v>
      </c>
      <c r="J52" s="26">
        <f t="shared" si="7"/>
        <v>0</v>
      </c>
      <c r="K52" s="29">
        <f t="shared" si="19"/>
        <v>0</v>
      </c>
      <c r="L52" s="39">
        <f t="shared" si="8"/>
        <v>0</v>
      </c>
      <c r="M52" s="43">
        <f t="shared" si="9"/>
        <v>0</v>
      </c>
      <c r="N52" s="44">
        <f t="shared" si="10"/>
        <v>0</v>
      </c>
      <c r="O52" s="32">
        <f t="shared" si="20"/>
        <v>0</v>
      </c>
      <c r="P52" s="33">
        <f t="shared" si="11"/>
        <v>0</v>
      </c>
      <c r="Q52" s="34">
        <f t="shared" si="12"/>
        <v>0</v>
      </c>
      <c r="R52" s="34">
        <f t="shared" si="13"/>
        <v>0</v>
      </c>
      <c r="S52" s="34">
        <f t="shared" si="14"/>
        <v>0</v>
      </c>
      <c r="T52" s="34">
        <f t="shared" si="15"/>
        <v>0</v>
      </c>
      <c r="U52" s="34">
        <f t="shared" si="4"/>
        <v>0</v>
      </c>
    </row>
    <row r="53" spans="1:21" ht="19.5" customHeight="1">
      <c r="A53" s="36"/>
      <c r="B53" s="37">
        <f t="shared" si="16"/>
        <v>46</v>
      </c>
      <c r="C53" s="22">
        <f t="shared" si="17"/>
        <v>0</v>
      </c>
      <c r="D53" s="38">
        <f t="shared" si="5"/>
        <v>-46</v>
      </c>
      <c r="E53" s="39">
        <f t="shared" si="1"/>
        <v>0</v>
      </c>
      <c r="F53" s="40">
        <f t="shared" si="21"/>
        <v>0</v>
      </c>
      <c r="G53" s="41">
        <f t="shared" si="2"/>
        <v>0</v>
      </c>
      <c r="H53" s="27">
        <f t="shared" si="18"/>
        <v>0</v>
      </c>
      <c r="I53" s="42">
        <f t="shared" si="3"/>
        <v>0</v>
      </c>
      <c r="J53" s="26">
        <f t="shared" si="7"/>
        <v>0</v>
      </c>
      <c r="K53" s="29">
        <f t="shared" si="19"/>
        <v>0</v>
      </c>
      <c r="L53" s="39">
        <f t="shared" si="8"/>
        <v>0</v>
      </c>
      <c r="M53" s="43">
        <f t="shared" si="9"/>
        <v>0</v>
      </c>
      <c r="N53" s="44">
        <f t="shared" si="10"/>
        <v>0</v>
      </c>
      <c r="O53" s="32">
        <f t="shared" si="20"/>
        <v>0</v>
      </c>
      <c r="P53" s="33">
        <f t="shared" si="11"/>
        <v>0</v>
      </c>
      <c r="Q53" s="34">
        <f t="shared" si="12"/>
        <v>0</v>
      </c>
      <c r="R53" s="34">
        <f t="shared" si="13"/>
        <v>0</v>
      </c>
      <c r="S53" s="34">
        <f t="shared" si="14"/>
        <v>0</v>
      </c>
      <c r="T53" s="34">
        <f t="shared" si="15"/>
        <v>0</v>
      </c>
      <c r="U53" s="34">
        <f t="shared" si="4"/>
        <v>0</v>
      </c>
    </row>
    <row r="54" spans="1:21" ht="19.5" customHeight="1">
      <c r="A54" s="36"/>
      <c r="B54" s="37">
        <f t="shared" si="16"/>
        <v>47</v>
      </c>
      <c r="C54" s="22">
        <f t="shared" si="17"/>
        <v>0</v>
      </c>
      <c r="D54" s="38">
        <f t="shared" si="5"/>
        <v>-47</v>
      </c>
      <c r="E54" s="39">
        <f t="shared" si="1"/>
        <v>0</v>
      </c>
      <c r="F54" s="40">
        <f t="shared" si="21"/>
        <v>0</v>
      </c>
      <c r="G54" s="41">
        <f t="shared" si="2"/>
        <v>0</v>
      </c>
      <c r="H54" s="27">
        <f t="shared" si="18"/>
        <v>0</v>
      </c>
      <c r="I54" s="42">
        <f t="shared" si="3"/>
        <v>0</v>
      </c>
      <c r="J54" s="26">
        <f t="shared" si="7"/>
        <v>0</v>
      </c>
      <c r="K54" s="29">
        <f t="shared" si="19"/>
        <v>0</v>
      </c>
      <c r="L54" s="39">
        <f t="shared" si="8"/>
        <v>0</v>
      </c>
      <c r="M54" s="43">
        <f t="shared" si="9"/>
        <v>0</v>
      </c>
      <c r="N54" s="44">
        <f t="shared" si="10"/>
        <v>0</v>
      </c>
      <c r="O54" s="32">
        <f t="shared" si="20"/>
        <v>0</v>
      </c>
      <c r="P54" s="33">
        <f t="shared" si="11"/>
        <v>0</v>
      </c>
      <c r="Q54" s="34">
        <f t="shared" si="12"/>
        <v>0</v>
      </c>
      <c r="R54" s="34">
        <f t="shared" si="13"/>
        <v>0</v>
      </c>
      <c r="S54" s="34">
        <f t="shared" si="14"/>
        <v>0</v>
      </c>
      <c r="T54" s="34">
        <f t="shared" si="15"/>
        <v>0</v>
      </c>
      <c r="U54" s="34">
        <f t="shared" si="4"/>
        <v>0</v>
      </c>
    </row>
    <row r="55" spans="1:21" ht="19.5" customHeight="1">
      <c r="A55" s="36"/>
      <c r="B55" s="37">
        <f t="shared" si="16"/>
        <v>48</v>
      </c>
      <c r="C55" s="22">
        <f t="shared" si="17"/>
        <v>0</v>
      </c>
      <c r="D55" s="38">
        <f t="shared" si="5"/>
        <v>-48</v>
      </c>
      <c r="E55" s="39">
        <f t="shared" si="1"/>
        <v>0</v>
      </c>
      <c r="F55" s="40">
        <f t="shared" si="21"/>
        <v>0</v>
      </c>
      <c r="G55" s="41">
        <f t="shared" si="2"/>
        <v>0</v>
      </c>
      <c r="H55" s="27">
        <f t="shared" si="18"/>
        <v>0</v>
      </c>
      <c r="I55" s="42">
        <f t="shared" si="3"/>
        <v>0</v>
      </c>
      <c r="J55" s="26">
        <f t="shared" si="7"/>
        <v>0</v>
      </c>
      <c r="K55" s="29">
        <f t="shared" si="19"/>
        <v>0</v>
      </c>
      <c r="L55" s="39">
        <f t="shared" si="8"/>
        <v>0</v>
      </c>
      <c r="M55" s="43">
        <f t="shared" si="9"/>
        <v>0</v>
      </c>
      <c r="N55" s="44">
        <f t="shared" si="10"/>
        <v>0</v>
      </c>
      <c r="O55" s="32">
        <f t="shared" si="20"/>
        <v>0</v>
      </c>
      <c r="P55" s="33">
        <f t="shared" si="11"/>
        <v>0</v>
      </c>
      <c r="Q55" s="34">
        <f t="shared" si="12"/>
        <v>0</v>
      </c>
      <c r="R55" s="34">
        <f t="shared" si="13"/>
        <v>0</v>
      </c>
      <c r="S55" s="34">
        <f t="shared" si="14"/>
        <v>0</v>
      </c>
      <c r="T55" s="34">
        <f t="shared" si="15"/>
        <v>0</v>
      </c>
      <c r="U55" s="34">
        <f t="shared" si="4"/>
        <v>0</v>
      </c>
    </row>
    <row r="56" spans="1:21" ht="19.5" customHeight="1">
      <c r="A56" s="36"/>
      <c r="B56" s="37">
        <f t="shared" si="16"/>
        <v>49</v>
      </c>
      <c r="C56" s="22">
        <f t="shared" si="17"/>
        <v>0</v>
      </c>
      <c r="D56" s="38">
        <f t="shared" si="5"/>
        <v>-49</v>
      </c>
      <c r="E56" s="39">
        <f t="shared" si="1"/>
        <v>0</v>
      </c>
      <c r="F56" s="40">
        <f t="shared" si="21"/>
        <v>0</v>
      </c>
      <c r="G56" s="41">
        <f t="shared" si="2"/>
        <v>0</v>
      </c>
      <c r="H56" s="27">
        <f t="shared" si="18"/>
        <v>0</v>
      </c>
      <c r="I56" s="42">
        <f t="shared" si="3"/>
        <v>0</v>
      </c>
      <c r="J56" s="26">
        <f t="shared" si="7"/>
        <v>0</v>
      </c>
      <c r="K56" s="29">
        <f t="shared" si="19"/>
        <v>0</v>
      </c>
      <c r="L56" s="39">
        <f t="shared" si="8"/>
        <v>0</v>
      </c>
      <c r="M56" s="43">
        <f t="shared" si="9"/>
        <v>0</v>
      </c>
      <c r="N56" s="44">
        <f t="shared" si="10"/>
        <v>0</v>
      </c>
      <c r="O56" s="32">
        <f t="shared" si="20"/>
        <v>0</v>
      </c>
      <c r="P56" s="33">
        <f t="shared" si="11"/>
        <v>0</v>
      </c>
      <c r="Q56" s="34">
        <f t="shared" si="12"/>
        <v>0</v>
      </c>
      <c r="R56" s="34">
        <f t="shared" si="13"/>
        <v>0</v>
      </c>
      <c r="S56" s="34">
        <f t="shared" si="14"/>
        <v>0</v>
      </c>
      <c r="T56" s="34">
        <f t="shared" si="15"/>
        <v>0</v>
      </c>
      <c r="U56" s="34">
        <f t="shared" si="4"/>
        <v>0</v>
      </c>
    </row>
    <row r="57" spans="1:21" ht="19.5" customHeight="1">
      <c r="A57" s="36"/>
      <c r="B57" s="37">
        <f t="shared" si="16"/>
        <v>50</v>
      </c>
      <c r="C57" s="22">
        <f t="shared" si="17"/>
        <v>0</v>
      </c>
      <c r="D57" s="38">
        <f t="shared" si="5"/>
        <v>-50</v>
      </c>
      <c r="E57" s="39">
        <f t="shared" si="1"/>
        <v>0</v>
      </c>
      <c r="F57" s="40">
        <f t="shared" si="21"/>
        <v>0</v>
      </c>
      <c r="G57" s="41">
        <f t="shared" si="2"/>
        <v>0</v>
      </c>
      <c r="H57" s="27">
        <f t="shared" si="18"/>
        <v>0</v>
      </c>
      <c r="I57" s="42">
        <f t="shared" si="3"/>
        <v>0</v>
      </c>
      <c r="J57" s="26">
        <f t="shared" si="7"/>
        <v>0</v>
      </c>
      <c r="K57" s="29">
        <f t="shared" si="19"/>
        <v>0</v>
      </c>
      <c r="L57" s="39">
        <f t="shared" si="8"/>
        <v>0</v>
      </c>
      <c r="M57" s="43">
        <f t="shared" si="9"/>
        <v>0</v>
      </c>
      <c r="N57" s="44">
        <f t="shared" si="10"/>
        <v>0</v>
      </c>
      <c r="O57" s="32">
        <f t="shared" si="20"/>
        <v>0</v>
      </c>
      <c r="P57" s="33">
        <f t="shared" si="11"/>
        <v>0</v>
      </c>
      <c r="Q57" s="34">
        <f t="shared" si="12"/>
        <v>0</v>
      </c>
      <c r="R57" s="34">
        <f t="shared" si="13"/>
        <v>0</v>
      </c>
      <c r="S57" s="34">
        <f t="shared" si="14"/>
        <v>0</v>
      </c>
      <c r="T57" s="34">
        <f t="shared" si="15"/>
        <v>0</v>
      </c>
      <c r="U57" s="34">
        <f t="shared" si="4"/>
        <v>0</v>
      </c>
    </row>
    <row r="58" spans="1:21" ht="19.5" customHeight="1">
      <c r="A58" s="36"/>
      <c r="B58" s="37">
        <f t="shared" si="16"/>
        <v>51</v>
      </c>
      <c r="C58" s="22">
        <f t="shared" si="17"/>
        <v>0</v>
      </c>
      <c r="D58" s="38">
        <f t="shared" si="5"/>
        <v>-51</v>
      </c>
      <c r="E58" s="39">
        <f t="shared" si="1"/>
        <v>0</v>
      </c>
      <c r="F58" s="40">
        <f t="shared" si="21"/>
        <v>0</v>
      </c>
      <c r="G58" s="41">
        <f t="shared" si="2"/>
        <v>0</v>
      </c>
      <c r="H58" s="27">
        <f t="shared" si="18"/>
        <v>0</v>
      </c>
      <c r="I58" s="42">
        <f t="shared" si="3"/>
        <v>0</v>
      </c>
      <c r="J58" s="26">
        <f t="shared" si="7"/>
        <v>0</v>
      </c>
      <c r="K58" s="29">
        <f t="shared" si="19"/>
        <v>0</v>
      </c>
      <c r="L58" s="39">
        <f t="shared" si="8"/>
        <v>0</v>
      </c>
      <c r="M58" s="43">
        <f t="shared" si="9"/>
        <v>0</v>
      </c>
      <c r="N58" s="44">
        <f t="shared" si="10"/>
        <v>0</v>
      </c>
      <c r="O58" s="32">
        <f t="shared" si="20"/>
        <v>0</v>
      </c>
      <c r="P58" s="33">
        <f t="shared" si="11"/>
        <v>0</v>
      </c>
      <c r="Q58" s="34">
        <f t="shared" si="12"/>
        <v>0</v>
      </c>
      <c r="R58" s="34">
        <f t="shared" si="13"/>
        <v>0</v>
      </c>
      <c r="S58" s="34">
        <f t="shared" si="14"/>
        <v>0</v>
      </c>
      <c r="T58" s="34">
        <f t="shared" si="15"/>
        <v>0</v>
      </c>
      <c r="U58" s="34">
        <f t="shared" si="4"/>
        <v>0</v>
      </c>
    </row>
    <row r="59" spans="1:21" ht="19.5" customHeight="1">
      <c r="A59" s="36"/>
      <c r="B59" s="37">
        <f t="shared" si="16"/>
        <v>52</v>
      </c>
      <c r="C59" s="22">
        <f t="shared" si="17"/>
        <v>0</v>
      </c>
      <c r="D59" s="38">
        <f t="shared" si="5"/>
        <v>-52</v>
      </c>
      <c r="E59" s="39">
        <f t="shared" si="1"/>
        <v>0</v>
      </c>
      <c r="F59" s="40">
        <f t="shared" si="21"/>
        <v>0</v>
      </c>
      <c r="G59" s="41">
        <f t="shared" si="2"/>
        <v>0</v>
      </c>
      <c r="H59" s="27">
        <f t="shared" si="18"/>
        <v>0</v>
      </c>
      <c r="I59" s="42">
        <f t="shared" si="3"/>
        <v>0</v>
      </c>
      <c r="J59" s="26">
        <f t="shared" si="7"/>
        <v>0</v>
      </c>
      <c r="K59" s="29">
        <f t="shared" si="19"/>
        <v>0</v>
      </c>
      <c r="L59" s="39">
        <f t="shared" si="8"/>
        <v>0</v>
      </c>
      <c r="M59" s="43">
        <f t="shared" si="9"/>
        <v>0</v>
      </c>
      <c r="N59" s="44">
        <f t="shared" si="10"/>
        <v>0</v>
      </c>
      <c r="O59" s="32">
        <f t="shared" si="20"/>
        <v>0</v>
      </c>
      <c r="P59" s="33">
        <f t="shared" si="11"/>
        <v>0</v>
      </c>
      <c r="Q59" s="34">
        <f t="shared" si="12"/>
        <v>0</v>
      </c>
      <c r="R59" s="34">
        <f t="shared" si="13"/>
        <v>0</v>
      </c>
      <c r="S59" s="34">
        <f t="shared" si="14"/>
        <v>0</v>
      </c>
      <c r="T59" s="34">
        <f t="shared" si="15"/>
        <v>0</v>
      </c>
      <c r="U59" s="34">
        <f t="shared" si="4"/>
        <v>0</v>
      </c>
    </row>
    <row r="60" spans="1:21" ht="19.5" customHeight="1">
      <c r="A60" s="36"/>
      <c r="B60" s="37">
        <f t="shared" si="16"/>
        <v>53</v>
      </c>
      <c r="C60" s="22">
        <f t="shared" si="17"/>
        <v>0</v>
      </c>
      <c r="D60" s="38">
        <f t="shared" si="5"/>
        <v>-53</v>
      </c>
      <c r="E60" s="39">
        <f t="shared" si="1"/>
        <v>0</v>
      </c>
      <c r="F60" s="40">
        <f t="shared" si="21"/>
        <v>0</v>
      </c>
      <c r="G60" s="41">
        <f t="shared" si="2"/>
        <v>0</v>
      </c>
      <c r="H60" s="27">
        <f t="shared" si="18"/>
        <v>0</v>
      </c>
      <c r="I60" s="42">
        <f t="shared" si="3"/>
        <v>0</v>
      </c>
      <c r="J60" s="26">
        <f t="shared" si="7"/>
        <v>0</v>
      </c>
      <c r="K60" s="29">
        <f t="shared" si="19"/>
        <v>0</v>
      </c>
      <c r="L60" s="39">
        <f t="shared" si="8"/>
        <v>0</v>
      </c>
      <c r="M60" s="43">
        <f t="shared" si="9"/>
        <v>0</v>
      </c>
      <c r="N60" s="44">
        <f t="shared" si="10"/>
        <v>0</v>
      </c>
      <c r="O60" s="32">
        <f t="shared" si="20"/>
        <v>0</v>
      </c>
      <c r="P60" s="33">
        <f t="shared" si="11"/>
        <v>0</v>
      </c>
      <c r="Q60" s="34">
        <f t="shared" si="12"/>
        <v>0</v>
      </c>
      <c r="R60" s="34">
        <f t="shared" si="13"/>
        <v>0</v>
      </c>
      <c r="S60" s="34">
        <f t="shared" si="14"/>
        <v>0</v>
      </c>
      <c r="T60" s="34">
        <f t="shared" si="15"/>
        <v>0</v>
      </c>
      <c r="U60" s="34">
        <f t="shared" si="4"/>
        <v>0</v>
      </c>
    </row>
    <row r="61" spans="1:21" ht="19.5" customHeight="1">
      <c r="A61" s="36"/>
      <c r="B61" s="37">
        <f t="shared" si="16"/>
        <v>54</v>
      </c>
      <c r="C61" s="22">
        <f t="shared" si="17"/>
        <v>0</v>
      </c>
      <c r="D61" s="38">
        <f t="shared" si="5"/>
        <v>-54</v>
      </c>
      <c r="E61" s="39">
        <f t="shared" si="1"/>
        <v>0</v>
      </c>
      <c r="F61" s="40">
        <f t="shared" si="21"/>
        <v>0</v>
      </c>
      <c r="G61" s="41">
        <f t="shared" si="2"/>
        <v>0</v>
      </c>
      <c r="H61" s="27">
        <f t="shared" si="18"/>
        <v>0</v>
      </c>
      <c r="I61" s="42">
        <f t="shared" si="3"/>
        <v>0</v>
      </c>
      <c r="J61" s="26">
        <f t="shared" si="7"/>
        <v>0</v>
      </c>
      <c r="K61" s="29">
        <f t="shared" si="19"/>
        <v>0</v>
      </c>
      <c r="L61" s="39">
        <f t="shared" si="8"/>
        <v>0</v>
      </c>
      <c r="M61" s="43">
        <f t="shared" si="9"/>
        <v>0</v>
      </c>
      <c r="N61" s="44">
        <f t="shared" si="10"/>
        <v>0</v>
      </c>
      <c r="O61" s="32">
        <f t="shared" si="20"/>
        <v>0</v>
      </c>
      <c r="P61" s="33">
        <f t="shared" si="11"/>
        <v>0</v>
      </c>
      <c r="Q61" s="34">
        <f t="shared" si="12"/>
        <v>0</v>
      </c>
      <c r="R61" s="34">
        <f t="shared" si="13"/>
        <v>0</v>
      </c>
      <c r="S61" s="34">
        <f t="shared" si="14"/>
        <v>0</v>
      </c>
      <c r="T61" s="34">
        <f t="shared" si="15"/>
        <v>0</v>
      </c>
      <c r="U61" s="34">
        <f t="shared" si="4"/>
        <v>0</v>
      </c>
    </row>
    <row r="62" spans="1:21" ht="19.5" customHeight="1">
      <c r="A62" s="36"/>
      <c r="B62" s="37">
        <f t="shared" si="16"/>
        <v>55</v>
      </c>
      <c r="C62" s="22">
        <f t="shared" si="17"/>
        <v>0</v>
      </c>
      <c r="D62" s="38">
        <f t="shared" si="5"/>
        <v>-55</v>
      </c>
      <c r="E62" s="39">
        <f t="shared" si="1"/>
        <v>0</v>
      </c>
      <c r="F62" s="40">
        <f t="shared" si="21"/>
        <v>0</v>
      </c>
      <c r="G62" s="41">
        <f t="shared" si="2"/>
        <v>0</v>
      </c>
      <c r="H62" s="27">
        <f t="shared" si="18"/>
        <v>0</v>
      </c>
      <c r="I62" s="42">
        <f t="shared" si="3"/>
        <v>0</v>
      </c>
      <c r="J62" s="26">
        <f t="shared" si="7"/>
        <v>0</v>
      </c>
      <c r="K62" s="29">
        <f t="shared" si="19"/>
        <v>0</v>
      </c>
      <c r="L62" s="39">
        <f t="shared" si="8"/>
        <v>0</v>
      </c>
      <c r="M62" s="43">
        <f t="shared" si="9"/>
        <v>0</v>
      </c>
      <c r="N62" s="44">
        <f t="shared" si="10"/>
        <v>0</v>
      </c>
      <c r="O62" s="32">
        <f t="shared" si="20"/>
        <v>0</v>
      </c>
      <c r="P62" s="33">
        <f t="shared" si="11"/>
        <v>0</v>
      </c>
      <c r="Q62" s="34">
        <f t="shared" si="12"/>
        <v>0</v>
      </c>
      <c r="R62" s="34">
        <f t="shared" si="13"/>
        <v>0</v>
      </c>
      <c r="S62" s="34">
        <f t="shared" si="14"/>
        <v>0</v>
      </c>
      <c r="T62" s="34">
        <f t="shared" si="15"/>
        <v>0</v>
      </c>
      <c r="U62" s="34">
        <f t="shared" si="4"/>
        <v>0</v>
      </c>
    </row>
    <row r="63" spans="1:21" ht="19.5" customHeight="1">
      <c r="A63" s="36"/>
      <c r="B63" s="37">
        <f t="shared" si="16"/>
        <v>56</v>
      </c>
      <c r="C63" s="22">
        <f t="shared" si="17"/>
        <v>0</v>
      </c>
      <c r="D63" s="38">
        <f t="shared" si="5"/>
        <v>-56</v>
      </c>
      <c r="E63" s="39">
        <f t="shared" si="1"/>
        <v>0</v>
      </c>
      <c r="F63" s="40">
        <f t="shared" si="21"/>
        <v>0</v>
      </c>
      <c r="G63" s="41">
        <f t="shared" si="2"/>
        <v>0</v>
      </c>
      <c r="H63" s="27">
        <f t="shared" si="18"/>
        <v>0</v>
      </c>
      <c r="I63" s="42">
        <f t="shared" si="3"/>
        <v>0</v>
      </c>
      <c r="J63" s="26">
        <f t="shared" si="7"/>
        <v>0</v>
      </c>
      <c r="K63" s="29">
        <f t="shared" si="19"/>
        <v>0</v>
      </c>
      <c r="L63" s="39">
        <f t="shared" si="8"/>
        <v>0</v>
      </c>
      <c r="M63" s="43">
        <f t="shared" si="9"/>
        <v>0</v>
      </c>
      <c r="N63" s="44">
        <f t="shared" si="10"/>
        <v>0</v>
      </c>
      <c r="O63" s="32">
        <f t="shared" si="20"/>
        <v>0</v>
      </c>
      <c r="P63" s="33">
        <f t="shared" si="11"/>
        <v>0</v>
      </c>
      <c r="Q63" s="34">
        <f t="shared" si="12"/>
        <v>0</v>
      </c>
      <c r="R63" s="34">
        <f t="shared" si="13"/>
        <v>0</v>
      </c>
      <c r="S63" s="34">
        <f t="shared" si="14"/>
        <v>0</v>
      </c>
      <c r="T63" s="34">
        <f t="shared" si="15"/>
        <v>0</v>
      </c>
      <c r="U63" s="34">
        <f t="shared" si="4"/>
        <v>0</v>
      </c>
    </row>
    <row r="64" spans="1:21" ht="19.5" customHeight="1">
      <c r="A64" s="36"/>
      <c r="B64" s="37">
        <f t="shared" si="16"/>
        <v>57</v>
      </c>
      <c r="C64" s="22">
        <f t="shared" si="17"/>
        <v>0</v>
      </c>
      <c r="D64" s="38">
        <f t="shared" si="5"/>
        <v>-57</v>
      </c>
      <c r="E64" s="39">
        <f t="shared" si="1"/>
        <v>0</v>
      </c>
      <c r="F64" s="40">
        <f t="shared" si="21"/>
        <v>0</v>
      </c>
      <c r="G64" s="41">
        <f t="shared" si="2"/>
        <v>0</v>
      </c>
      <c r="H64" s="27">
        <f t="shared" si="18"/>
        <v>0</v>
      </c>
      <c r="I64" s="42">
        <f t="shared" si="3"/>
        <v>0</v>
      </c>
      <c r="J64" s="26">
        <f t="shared" si="7"/>
        <v>0</v>
      </c>
      <c r="K64" s="29">
        <f t="shared" si="19"/>
        <v>0</v>
      </c>
      <c r="L64" s="39">
        <f t="shared" si="8"/>
        <v>0</v>
      </c>
      <c r="M64" s="43">
        <f t="shared" si="9"/>
        <v>0</v>
      </c>
      <c r="N64" s="44">
        <f t="shared" si="10"/>
        <v>0</v>
      </c>
      <c r="O64" s="32">
        <f t="shared" si="20"/>
        <v>0</v>
      </c>
      <c r="P64" s="33">
        <f t="shared" si="11"/>
        <v>0</v>
      </c>
      <c r="Q64" s="34">
        <f t="shared" si="12"/>
        <v>0</v>
      </c>
      <c r="R64" s="34">
        <f t="shared" si="13"/>
        <v>0</v>
      </c>
      <c r="S64" s="34">
        <f t="shared" si="14"/>
        <v>0</v>
      </c>
      <c r="T64" s="34">
        <f t="shared" si="15"/>
        <v>0</v>
      </c>
      <c r="U64" s="34">
        <f t="shared" si="4"/>
        <v>0</v>
      </c>
    </row>
    <row r="65" spans="1:21" ht="19.5" customHeight="1">
      <c r="A65" s="36"/>
      <c r="B65" s="37">
        <f t="shared" si="16"/>
        <v>58</v>
      </c>
      <c r="C65" s="22">
        <f t="shared" si="17"/>
        <v>0</v>
      </c>
      <c r="D65" s="38">
        <f t="shared" si="5"/>
        <v>-58</v>
      </c>
      <c r="E65" s="39">
        <f t="shared" si="1"/>
        <v>0</v>
      </c>
      <c r="F65" s="40">
        <f t="shared" si="21"/>
        <v>0</v>
      </c>
      <c r="G65" s="41">
        <f t="shared" si="2"/>
        <v>0</v>
      </c>
      <c r="H65" s="27">
        <f t="shared" si="18"/>
        <v>0</v>
      </c>
      <c r="I65" s="42">
        <f t="shared" si="3"/>
        <v>0</v>
      </c>
      <c r="J65" s="26">
        <f t="shared" si="7"/>
        <v>0</v>
      </c>
      <c r="K65" s="29">
        <f t="shared" si="19"/>
        <v>0</v>
      </c>
      <c r="L65" s="39">
        <f t="shared" si="8"/>
        <v>0</v>
      </c>
      <c r="M65" s="43">
        <f t="shared" si="9"/>
        <v>0</v>
      </c>
      <c r="N65" s="44">
        <f t="shared" si="10"/>
        <v>0</v>
      </c>
      <c r="O65" s="32">
        <f t="shared" si="20"/>
        <v>0</v>
      </c>
      <c r="P65" s="33">
        <f t="shared" si="11"/>
        <v>0</v>
      </c>
      <c r="Q65" s="34">
        <f t="shared" si="12"/>
        <v>0</v>
      </c>
      <c r="R65" s="34">
        <f t="shared" si="13"/>
        <v>0</v>
      </c>
      <c r="S65" s="34">
        <f t="shared" si="14"/>
        <v>0</v>
      </c>
      <c r="T65" s="34">
        <f t="shared" si="15"/>
        <v>0</v>
      </c>
      <c r="U65" s="34">
        <f t="shared" si="4"/>
        <v>0</v>
      </c>
    </row>
    <row r="66" spans="1:21" ht="19.5" customHeight="1">
      <c r="A66" s="36"/>
      <c r="B66" s="37">
        <f t="shared" si="16"/>
        <v>59</v>
      </c>
      <c r="C66" s="22">
        <f t="shared" si="17"/>
        <v>0</v>
      </c>
      <c r="D66" s="38">
        <f t="shared" si="5"/>
        <v>-59</v>
      </c>
      <c r="E66" s="39">
        <f t="shared" si="1"/>
        <v>0</v>
      </c>
      <c r="F66" s="40">
        <f t="shared" si="21"/>
        <v>0</v>
      </c>
      <c r="G66" s="41">
        <f t="shared" si="2"/>
        <v>0</v>
      </c>
      <c r="H66" s="27">
        <f t="shared" si="18"/>
        <v>0</v>
      </c>
      <c r="I66" s="42">
        <f t="shared" si="3"/>
        <v>0</v>
      </c>
      <c r="J66" s="26">
        <f t="shared" si="7"/>
        <v>0</v>
      </c>
      <c r="K66" s="29">
        <f t="shared" si="19"/>
        <v>0</v>
      </c>
      <c r="L66" s="39">
        <f t="shared" si="8"/>
        <v>0</v>
      </c>
      <c r="M66" s="43">
        <f t="shared" si="9"/>
        <v>0</v>
      </c>
      <c r="N66" s="44">
        <f t="shared" si="10"/>
        <v>0</v>
      </c>
      <c r="O66" s="32">
        <f t="shared" si="20"/>
        <v>0</v>
      </c>
      <c r="P66" s="33">
        <f t="shared" si="11"/>
        <v>0</v>
      </c>
      <c r="Q66" s="34">
        <f t="shared" si="12"/>
        <v>0</v>
      </c>
      <c r="R66" s="34">
        <f t="shared" si="13"/>
        <v>0</v>
      </c>
      <c r="S66" s="34">
        <f t="shared" si="14"/>
        <v>0</v>
      </c>
      <c r="T66" s="34">
        <f t="shared" si="15"/>
        <v>0</v>
      </c>
      <c r="U66" s="34">
        <f t="shared" si="4"/>
        <v>0</v>
      </c>
    </row>
    <row r="67" spans="1:21" ht="19.5" customHeight="1">
      <c r="A67" s="36"/>
      <c r="B67" s="37">
        <f t="shared" si="16"/>
        <v>60</v>
      </c>
      <c r="C67" s="22">
        <f t="shared" si="17"/>
        <v>0</v>
      </c>
      <c r="D67" s="38">
        <f t="shared" si="5"/>
        <v>-60</v>
      </c>
      <c r="E67" s="39">
        <f t="shared" si="1"/>
        <v>0</v>
      </c>
      <c r="F67" s="40">
        <f t="shared" si="21"/>
        <v>0</v>
      </c>
      <c r="G67" s="41">
        <f t="shared" si="2"/>
        <v>0</v>
      </c>
      <c r="H67" s="27">
        <f t="shared" si="18"/>
        <v>0</v>
      </c>
      <c r="I67" s="42">
        <f t="shared" si="3"/>
        <v>0</v>
      </c>
      <c r="J67" s="26">
        <f t="shared" si="7"/>
        <v>0</v>
      </c>
      <c r="K67" s="29">
        <f t="shared" si="19"/>
        <v>0</v>
      </c>
      <c r="L67" s="39">
        <f t="shared" si="8"/>
        <v>0</v>
      </c>
      <c r="M67" s="43">
        <f t="shared" si="9"/>
        <v>0</v>
      </c>
      <c r="N67" s="44">
        <f t="shared" si="10"/>
        <v>0</v>
      </c>
      <c r="O67" s="32">
        <f t="shared" si="20"/>
        <v>0</v>
      </c>
      <c r="P67" s="33">
        <f t="shared" si="11"/>
        <v>0</v>
      </c>
      <c r="Q67" s="34">
        <f t="shared" si="12"/>
        <v>0</v>
      </c>
      <c r="R67" s="34">
        <f t="shared" si="13"/>
        <v>0</v>
      </c>
      <c r="S67" s="34">
        <f t="shared" si="14"/>
        <v>0</v>
      </c>
      <c r="T67" s="34">
        <f t="shared" si="15"/>
        <v>0</v>
      </c>
      <c r="U67" s="34">
        <f t="shared" si="4"/>
        <v>0</v>
      </c>
    </row>
    <row r="68" spans="1:21" ht="19.5" customHeight="1">
      <c r="A68" s="36"/>
      <c r="B68" s="37">
        <f t="shared" si="16"/>
        <v>61</v>
      </c>
      <c r="C68" s="22">
        <f t="shared" si="17"/>
        <v>0</v>
      </c>
      <c r="D68" s="38">
        <f t="shared" si="5"/>
        <v>-61</v>
      </c>
      <c r="E68" s="39">
        <f t="shared" si="1"/>
        <v>0</v>
      </c>
      <c r="F68" s="40">
        <f t="shared" si="21"/>
        <v>0</v>
      </c>
      <c r="G68" s="41">
        <f t="shared" si="2"/>
        <v>0</v>
      </c>
      <c r="H68" s="27">
        <f t="shared" si="18"/>
        <v>0</v>
      </c>
      <c r="I68" s="42">
        <f t="shared" si="3"/>
        <v>0</v>
      </c>
      <c r="J68" s="26">
        <f t="shared" si="7"/>
        <v>0</v>
      </c>
      <c r="K68" s="29">
        <f t="shared" si="19"/>
        <v>0</v>
      </c>
      <c r="L68" s="39">
        <f t="shared" si="8"/>
        <v>0</v>
      </c>
      <c r="M68" s="43">
        <f t="shared" si="9"/>
        <v>0</v>
      </c>
      <c r="N68" s="44">
        <f t="shared" si="10"/>
        <v>0</v>
      </c>
      <c r="O68" s="32">
        <f t="shared" si="20"/>
        <v>0</v>
      </c>
      <c r="P68" s="33">
        <f t="shared" si="11"/>
        <v>0</v>
      </c>
      <c r="Q68" s="34">
        <f t="shared" si="12"/>
        <v>0</v>
      </c>
      <c r="R68" s="34">
        <f t="shared" si="13"/>
        <v>0</v>
      </c>
      <c r="S68" s="34">
        <f t="shared" si="14"/>
        <v>0</v>
      </c>
      <c r="T68" s="34">
        <f t="shared" si="15"/>
        <v>0</v>
      </c>
      <c r="U68" s="34">
        <f t="shared" si="4"/>
        <v>0</v>
      </c>
    </row>
    <row r="69" spans="1:21" ht="19.5" customHeight="1">
      <c r="A69" s="36"/>
      <c r="B69" s="37">
        <f t="shared" si="16"/>
        <v>62</v>
      </c>
      <c r="C69" s="22">
        <f t="shared" si="17"/>
        <v>0</v>
      </c>
      <c r="D69" s="38">
        <f t="shared" si="5"/>
        <v>-62</v>
      </c>
      <c r="E69" s="39">
        <f t="shared" si="1"/>
        <v>0</v>
      </c>
      <c r="F69" s="40">
        <f t="shared" si="21"/>
        <v>0</v>
      </c>
      <c r="G69" s="41">
        <f t="shared" si="2"/>
        <v>0</v>
      </c>
      <c r="H69" s="27">
        <f t="shared" si="18"/>
        <v>0</v>
      </c>
      <c r="I69" s="42">
        <f t="shared" si="3"/>
        <v>0</v>
      </c>
      <c r="J69" s="26">
        <f t="shared" si="7"/>
        <v>0</v>
      </c>
      <c r="K69" s="29">
        <f t="shared" si="19"/>
        <v>0</v>
      </c>
      <c r="L69" s="39">
        <f t="shared" si="8"/>
        <v>0</v>
      </c>
      <c r="M69" s="43">
        <f t="shared" si="9"/>
        <v>0</v>
      </c>
      <c r="N69" s="44">
        <f t="shared" si="10"/>
        <v>0</v>
      </c>
      <c r="O69" s="32">
        <f t="shared" si="20"/>
        <v>0</v>
      </c>
      <c r="P69" s="33">
        <f t="shared" si="11"/>
        <v>0</v>
      </c>
      <c r="Q69" s="34">
        <f t="shared" si="12"/>
        <v>0</v>
      </c>
      <c r="R69" s="34">
        <f t="shared" si="13"/>
        <v>0</v>
      </c>
      <c r="S69" s="34">
        <f t="shared" si="14"/>
        <v>0</v>
      </c>
      <c r="T69" s="34">
        <f t="shared" si="15"/>
        <v>0</v>
      </c>
      <c r="U69" s="34">
        <f t="shared" si="4"/>
        <v>0</v>
      </c>
    </row>
    <row r="70" spans="1:21" ht="19.5" customHeight="1">
      <c r="A70" s="36"/>
      <c r="B70" s="37">
        <f t="shared" si="16"/>
        <v>63</v>
      </c>
      <c r="C70" s="22">
        <f t="shared" si="17"/>
        <v>0</v>
      </c>
      <c r="D70" s="38">
        <f t="shared" si="5"/>
        <v>-63</v>
      </c>
      <c r="E70" s="39">
        <f t="shared" si="1"/>
        <v>0</v>
      </c>
      <c r="F70" s="40">
        <f t="shared" si="21"/>
        <v>0</v>
      </c>
      <c r="G70" s="41">
        <f t="shared" si="2"/>
        <v>0</v>
      </c>
      <c r="H70" s="27">
        <f t="shared" si="18"/>
        <v>0</v>
      </c>
      <c r="I70" s="42">
        <f t="shared" si="3"/>
        <v>0</v>
      </c>
      <c r="J70" s="26">
        <f t="shared" si="7"/>
        <v>0</v>
      </c>
      <c r="K70" s="29">
        <f t="shared" si="19"/>
        <v>0</v>
      </c>
      <c r="L70" s="39">
        <f t="shared" si="8"/>
        <v>0</v>
      </c>
      <c r="M70" s="43">
        <f t="shared" si="9"/>
        <v>0</v>
      </c>
      <c r="N70" s="44">
        <f t="shared" si="10"/>
        <v>0</v>
      </c>
      <c r="O70" s="32">
        <f t="shared" si="20"/>
        <v>0</v>
      </c>
      <c r="P70" s="33">
        <f t="shared" si="11"/>
        <v>0</v>
      </c>
      <c r="Q70" s="34">
        <f t="shared" si="12"/>
        <v>0</v>
      </c>
      <c r="R70" s="34">
        <f t="shared" si="13"/>
        <v>0</v>
      </c>
      <c r="S70" s="34">
        <f t="shared" si="14"/>
        <v>0</v>
      </c>
      <c r="T70" s="34">
        <f t="shared" si="15"/>
        <v>0</v>
      </c>
      <c r="U70" s="34">
        <f t="shared" si="4"/>
        <v>0</v>
      </c>
    </row>
    <row r="71" spans="1:21" ht="19.5" customHeight="1">
      <c r="A71" s="36"/>
      <c r="B71" s="37">
        <f t="shared" si="16"/>
        <v>64</v>
      </c>
      <c r="C71" s="22">
        <f t="shared" si="17"/>
        <v>0</v>
      </c>
      <c r="D71" s="38">
        <f t="shared" si="5"/>
        <v>-64</v>
      </c>
      <c r="E71" s="39">
        <f t="shared" ref="E71:E87" si="22">C71*$E$4</f>
        <v>0</v>
      </c>
      <c r="F71" s="40">
        <f t="shared" si="21"/>
        <v>0</v>
      </c>
      <c r="G71" s="41">
        <f t="shared" ref="G71:G87" si="23">F71*(1+$H$4)^D71</f>
        <v>0</v>
      </c>
      <c r="H71" s="27">
        <f t="shared" si="18"/>
        <v>0</v>
      </c>
      <c r="I71" s="42">
        <f t="shared" ref="I71:I87" si="24">$I$4*C71</f>
        <v>0</v>
      </c>
      <c r="J71" s="26">
        <f t="shared" si="7"/>
        <v>0</v>
      </c>
      <c r="K71" s="29">
        <f t="shared" si="19"/>
        <v>0</v>
      </c>
      <c r="L71" s="39">
        <f t="shared" si="8"/>
        <v>0</v>
      </c>
      <c r="M71" s="43">
        <f t="shared" si="9"/>
        <v>0</v>
      </c>
      <c r="N71" s="44">
        <f t="shared" si="10"/>
        <v>0</v>
      </c>
      <c r="O71" s="32">
        <f t="shared" si="20"/>
        <v>0</v>
      </c>
      <c r="P71" s="33">
        <f t="shared" si="11"/>
        <v>0</v>
      </c>
      <c r="Q71" s="34">
        <f t="shared" si="12"/>
        <v>0</v>
      </c>
      <c r="R71" s="34">
        <f t="shared" si="13"/>
        <v>0</v>
      </c>
      <c r="S71" s="34">
        <f t="shared" si="14"/>
        <v>0</v>
      </c>
      <c r="T71" s="34">
        <f t="shared" si="15"/>
        <v>0</v>
      </c>
      <c r="U71" s="34">
        <f t="shared" ref="U71:U87" si="25">IF(D71&lt;0,0,P71)</f>
        <v>0</v>
      </c>
    </row>
    <row r="72" spans="1:21" ht="19.5" customHeight="1">
      <c r="A72" s="36"/>
      <c r="B72" s="37">
        <f t="shared" si="16"/>
        <v>65</v>
      </c>
      <c r="C72" s="22">
        <f t="shared" si="17"/>
        <v>0</v>
      </c>
      <c r="D72" s="38">
        <f t="shared" ref="D72:D87" si="26">D71-1</f>
        <v>-65</v>
      </c>
      <c r="E72" s="39">
        <f t="shared" si="22"/>
        <v>0</v>
      </c>
      <c r="F72" s="40">
        <f t="shared" si="21"/>
        <v>0</v>
      </c>
      <c r="G72" s="41">
        <f t="shared" si="23"/>
        <v>0</v>
      </c>
      <c r="H72" s="27">
        <f t="shared" si="18"/>
        <v>0</v>
      </c>
      <c r="I72" s="42">
        <f t="shared" si="24"/>
        <v>0</v>
      </c>
      <c r="J72" s="26">
        <f t="shared" ref="J72:J87" si="27">I72*(1+$K$4)^D72</f>
        <v>0</v>
      </c>
      <c r="K72" s="29">
        <f t="shared" si="19"/>
        <v>0</v>
      </c>
      <c r="L72" s="39">
        <f t="shared" ref="L72:L87" si="28">C72*$L$4</f>
        <v>0</v>
      </c>
      <c r="M72" s="43">
        <f t="shared" ref="M72:M87" si="29">L72*12</f>
        <v>0</v>
      </c>
      <c r="N72" s="44">
        <f t="shared" ref="N72:N87" si="30">((C72*12*$O$4)+M72)*(1+$P$4)^D72</f>
        <v>0</v>
      </c>
      <c r="O72" s="32">
        <f t="shared" si="20"/>
        <v>0</v>
      </c>
      <c r="P72" s="33">
        <f t="shared" ref="P72:P90" si="31">H72+K72+O72</f>
        <v>0</v>
      </c>
      <c r="Q72" s="34">
        <f t="shared" ref="Q72:Q87" si="32">IF(D72&lt;0,0,C72)</f>
        <v>0</v>
      </c>
      <c r="R72" s="34">
        <f t="shared" ref="R72:R87" si="33">IF(D72&lt;0,0,H72)</f>
        <v>0</v>
      </c>
      <c r="S72" s="34">
        <f t="shared" ref="S72:S87" si="34">IF(D72&lt;0,0,K72)</f>
        <v>0</v>
      </c>
      <c r="T72" s="34">
        <f t="shared" ref="T72:T87" si="35">IF(D72&lt;0,0,O72)</f>
        <v>0</v>
      </c>
      <c r="U72" s="34">
        <f t="shared" si="25"/>
        <v>0</v>
      </c>
    </row>
    <row r="73" spans="1:21" ht="19.5" customHeight="1">
      <c r="A73" s="36"/>
      <c r="B73" s="37">
        <f t="shared" ref="B73:B87" si="36">B72+1</f>
        <v>66</v>
      </c>
      <c r="C73" s="22">
        <f t="shared" ref="C73:C87" si="37">IF(D73&lt;1,0,(C72*(1+$D$4)))</f>
        <v>0</v>
      </c>
      <c r="D73" s="38">
        <f t="shared" si="26"/>
        <v>-66</v>
      </c>
      <c r="E73" s="39">
        <f t="shared" si="22"/>
        <v>0</v>
      </c>
      <c r="F73" s="40">
        <f t="shared" si="21"/>
        <v>0</v>
      </c>
      <c r="G73" s="41">
        <f t="shared" si="23"/>
        <v>0</v>
      </c>
      <c r="H73" s="27">
        <f t="shared" ref="H73:H87" si="38">IF(D73&lt;1,0,(H72+G73))</f>
        <v>0</v>
      </c>
      <c r="I73" s="42">
        <f t="shared" si="24"/>
        <v>0</v>
      </c>
      <c r="J73" s="26">
        <f t="shared" si="27"/>
        <v>0</v>
      </c>
      <c r="K73" s="29">
        <f t="shared" ref="K73:K87" si="39">IF(D73&lt;1,0,(K72+J73))</f>
        <v>0</v>
      </c>
      <c r="L73" s="39">
        <f t="shared" si="28"/>
        <v>0</v>
      </c>
      <c r="M73" s="43">
        <f t="shared" si="29"/>
        <v>0</v>
      </c>
      <c r="N73" s="44">
        <f t="shared" si="30"/>
        <v>0</v>
      </c>
      <c r="O73" s="32">
        <f t="shared" ref="O73:O87" si="40">IF(D73&lt;1,0,(O72+N73))</f>
        <v>0</v>
      </c>
      <c r="P73" s="33">
        <f t="shared" si="31"/>
        <v>0</v>
      </c>
      <c r="Q73" s="34">
        <f t="shared" si="32"/>
        <v>0</v>
      </c>
      <c r="R73" s="34">
        <f t="shared" si="33"/>
        <v>0</v>
      </c>
      <c r="S73" s="34">
        <f t="shared" si="34"/>
        <v>0</v>
      </c>
      <c r="T73" s="34">
        <f t="shared" si="35"/>
        <v>0</v>
      </c>
      <c r="U73" s="34">
        <f t="shared" si="25"/>
        <v>0</v>
      </c>
    </row>
    <row r="74" spans="1:21" ht="19.5" customHeight="1">
      <c r="A74" s="36"/>
      <c r="B74" s="37">
        <f t="shared" si="36"/>
        <v>67</v>
      </c>
      <c r="C74" s="22">
        <f t="shared" si="37"/>
        <v>0</v>
      </c>
      <c r="D74" s="38">
        <f t="shared" si="26"/>
        <v>-67</v>
      </c>
      <c r="E74" s="39">
        <f t="shared" si="22"/>
        <v>0</v>
      </c>
      <c r="F74" s="40">
        <f t="shared" si="21"/>
        <v>0</v>
      </c>
      <c r="G74" s="41">
        <f t="shared" si="23"/>
        <v>0</v>
      </c>
      <c r="H74" s="27">
        <f t="shared" si="38"/>
        <v>0</v>
      </c>
      <c r="I74" s="42">
        <f t="shared" si="24"/>
        <v>0</v>
      </c>
      <c r="J74" s="26">
        <f t="shared" si="27"/>
        <v>0</v>
      </c>
      <c r="K74" s="29">
        <f t="shared" si="39"/>
        <v>0</v>
      </c>
      <c r="L74" s="39">
        <f t="shared" si="28"/>
        <v>0</v>
      </c>
      <c r="M74" s="43">
        <f t="shared" si="29"/>
        <v>0</v>
      </c>
      <c r="N74" s="44">
        <f t="shared" si="30"/>
        <v>0</v>
      </c>
      <c r="O74" s="32">
        <f t="shared" si="40"/>
        <v>0</v>
      </c>
      <c r="P74" s="33">
        <f t="shared" si="31"/>
        <v>0</v>
      </c>
      <c r="Q74" s="34">
        <f t="shared" si="32"/>
        <v>0</v>
      </c>
      <c r="R74" s="34">
        <f t="shared" si="33"/>
        <v>0</v>
      </c>
      <c r="S74" s="34">
        <f t="shared" si="34"/>
        <v>0</v>
      </c>
      <c r="T74" s="34">
        <f t="shared" si="35"/>
        <v>0</v>
      </c>
      <c r="U74" s="34">
        <f t="shared" si="25"/>
        <v>0</v>
      </c>
    </row>
    <row r="75" spans="1:21" ht="19.5" customHeight="1">
      <c r="A75" s="36"/>
      <c r="B75" s="37">
        <f t="shared" si="36"/>
        <v>68</v>
      </c>
      <c r="C75" s="22">
        <f t="shared" si="37"/>
        <v>0</v>
      </c>
      <c r="D75" s="38">
        <f t="shared" si="26"/>
        <v>-68</v>
      </c>
      <c r="E75" s="39">
        <f t="shared" si="22"/>
        <v>0</v>
      </c>
      <c r="F75" s="40">
        <f t="shared" si="21"/>
        <v>0</v>
      </c>
      <c r="G75" s="41">
        <f t="shared" si="23"/>
        <v>0</v>
      </c>
      <c r="H75" s="27">
        <f t="shared" si="38"/>
        <v>0</v>
      </c>
      <c r="I75" s="42">
        <f t="shared" si="24"/>
        <v>0</v>
      </c>
      <c r="J75" s="26">
        <f t="shared" si="27"/>
        <v>0</v>
      </c>
      <c r="K75" s="29">
        <f t="shared" si="39"/>
        <v>0</v>
      </c>
      <c r="L75" s="39">
        <f t="shared" si="28"/>
        <v>0</v>
      </c>
      <c r="M75" s="43">
        <f t="shared" si="29"/>
        <v>0</v>
      </c>
      <c r="N75" s="44">
        <f t="shared" si="30"/>
        <v>0</v>
      </c>
      <c r="O75" s="32">
        <f t="shared" si="40"/>
        <v>0</v>
      </c>
      <c r="P75" s="33">
        <f t="shared" si="31"/>
        <v>0</v>
      </c>
      <c r="Q75" s="34">
        <f t="shared" si="32"/>
        <v>0</v>
      </c>
      <c r="R75" s="34">
        <f t="shared" si="33"/>
        <v>0</v>
      </c>
      <c r="S75" s="34">
        <f t="shared" si="34"/>
        <v>0</v>
      </c>
      <c r="T75" s="34">
        <f t="shared" si="35"/>
        <v>0</v>
      </c>
      <c r="U75" s="34">
        <f t="shared" si="25"/>
        <v>0</v>
      </c>
    </row>
    <row r="76" spans="1:21" ht="19.5" customHeight="1">
      <c r="A76" s="36"/>
      <c r="B76" s="37">
        <f t="shared" si="36"/>
        <v>69</v>
      </c>
      <c r="C76" s="22">
        <f t="shared" si="37"/>
        <v>0</v>
      </c>
      <c r="D76" s="38">
        <f t="shared" si="26"/>
        <v>-69</v>
      </c>
      <c r="E76" s="39">
        <f t="shared" si="22"/>
        <v>0</v>
      </c>
      <c r="F76" s="40">
        <f t="shared" si="21"/>
        <v>0</v>
      </c>
      <c r="G76" s="41">
        <f t="shared" si="23"/>
        <v>0</v>
      </c>
      <c r="H76" s="27">
        <f t="shared" si="38"/>
        <v>0</v>
      </c>
      <c r="I76" s="42">
        <f t="shared" si="24"/>
        <v>0</v>
      </c>
      <c r="J76" s="26">
        <f t="shared" si="27"/>
        <v>0</v>
      </c>
      <c r="K76" s="29">
        <f t="shared" si="39"/>
        <v>0</v>
      </c>
      <c r="L76" s="39">
        <f t="shared" si="28"/>
        <v>0</v>
      </c>
      <c r="M76" s="43">
        <f t="shared" si="29"/>
        <v>0</v>
      </c>
      <c r="N76" s="44">
        <f t="shared" si="30"/>
        <v>0</v>
      </c>
      <c r="O76" s="32">
        <f t="shared" si="40"/>
        <v>0</v>
      </c>
      <c r="P76" s="33">
        <f t="shared" si="31"/>
        <v>0</v>
      </c>
      <c r="Q76" s="34">
        <f t="shared" si="32"/>
        <v>0</v>
      </c>
      <c r="R76" s="34">
        <f t="shared" si="33"/>
        <v>0</v>
      </c>
      <c r="S76" s="34">
        <f t="shared" si="34"/>
        <v>0</v>
      </c>
      <c r="T76" s="34">
        <f t="shared" si="35"/>
        <v>0</v>
      </c>
      <c r="U76" s="34">
        <f t="shared" si="25"/>
        <v>0</v>
      </c>
    </row>
    <row r="77" spans="1:21" ht="19.5" customHeight="1">
      <c r="A77" s="36"/>
      <c r="B77" s="37">
        <f t="shared" si="36"/>
        <v>70</v>
      </c>
      <c r="C77" s="22">
        <f t="shared" si="37"/>
        <v>0</v>
      </c>
      <c r="D77" s="38">
        <f t="shared" si="26"/>
        <v>-70</v>
      </c>
      <c r="E77" s="39">
        <f t="shared" si="22"/>
        <v>0</v>
      </c>
      <c r="F77" s="40">
        <f t="shared" si="21"/>
        <v>0</v>
      </c>
      <c r="G77" s="41">
        <f t="shared" si="23"/>
        <v>0</v>
      </c>
      <c r="H77" s="27">
        <f t="shared" si="38"/>
        <v>0</v>
      </c>
      <c r="I77" s="42">
        <f t="shared" si="24"/>
        <v>0</v>
      </c>
      <c r="J77" s="26">
        <f t="shared" si="27"/>
        <v>0</v>
      </c>
      <c r="K77" s="29">
        <f t="shared" si="39"/>
        <v>0</v>
      </c>
      <c r="L77" s="39">
        <f t="shared" si="28"/>
        <v>0</v>
      </c>
      <c r="M77" s="43">
        <f t="shared" si="29"/>
        <v>0</v>
      </c>
      <c r="N77" s="44">
        <f t="shared" si="30"/>
        <v>0</v>
      </c>
      <c r="O77" s="32">
        <f t="shared" si="40"/>
        <v>0</v>
      </c>
      <c r="P77" s="33">
        <f t="shared" si="31"/>
        <v>0</v>
      </c>
      <c r="Q77" s="34">
        <f t="shared" si="32"/>
        <v>0</v>
      </c>
      <c r="R77" s="34">
        <f t="shared" si="33"/>
        <v>0</v>
      </c>
      <c r="S77" s="34">
        <f t="shared" si="34"/>
        <v>0</v>
      </c>
      <c r="T77" s="34">
        <f t="shared" si="35"/>
        <v>0</v>
      </c>
      <c r="U77" s="34">
        <f t="shared" si="25"/>
        <v>0</v>
      </c>
    </row>
    <row r="78" spans="1:21" ht="19.5" customHeight="1">
      <c r="A78" s="36"/>
      <c r="B78" s="37">
        <f t="shared" si="36"/>
        <v>71</v>
      </c>
      <c r="C78" s="22">
        <f t="shared" si="37"/>
        <v>0</v>
      </c>
      <c r="D78" s="38">
        <f t="shared" si="26"/>
        <v>-71</v>
      </c>
      <c r="E78" s="39">
        <f t="shared" si="22"/>
        <v>0</v>
      </c>
      <c r="F78" s="40">
        <f t="shared" si="21"/>
        <v>0</v>
      </c>
      <c r="G78" s="41">
        <f t="shared" si="23"/>
        <v>0</v>
      </c>
      <c r="H78" s="27">
        <f t="shared" si="38"/>
        <v>0</v>
      </c>
      <c r="I78" s="42">
        <f t="shared" si="24"/>
        <v>0</v>
      </c>
      <c r="J78" s="26">
        <f t="shared" si="27"/>
        <v>0</v>
      </c>
      <c r="K78" s="29">
        <f t="shared" si="39"/>
        <v>0</v>
      </c>
      <c r="L78" s="39">
        <f t="shared" si="28"/>
        <v>0</v>
      </c>
      <c r="M78" s="43">
        <f t="shared" si="29"/>
        <v>0</v>
      </c>
      <c r="N78" s="44">
        <f t="shared" si="30"/>
        <v>0</v>
      </c>
      <c r="O78" s="32">
        <f t="shared" si="40"/>
        <v>0</v>
      </c>
      <c r="P78" s="33">
        <f t="shared" si="31"/>
        <v>0</v>
      </c>
      <c r="Q78" s="34">
        <f t="shared" si="32"/>
        <v>0</v>
      </c>
      <c r="R78" s="34">
        <f t="shared" si="33"/>
        <v>0</v>
      </c>
      <c r="S78" s="34">
        <f t="shared" si="34"/>
        <v>0</v>
      </c>
      <c r="T78" s="34">
        <f t="shared" si="35"/>
        <v>0</v>
      </c>
      <c r="U78" s="34">
        <f t="shared" si="25"/>
        <v>0</v>
      </c>
    </row>
    <row r="79" spans="1:21" ht="19.5" customHeight="1">
      <c r="A79" s="36"/>
      <c r="B79" s="37">
        <f t="shared" si="36"/>
        <v>72</v>
      </c>
      <c r="C79" s="22">
        <f t="shared" si="37"/>
        <v>0</v>
      </c>
      <c r="D79" s="38">
        <f t="shared" si="26"/>
        <v>-72</v>
      </c>
      <c r="E79" s="39">
        <f t="shared" si="22"/>
        <v>0</v>
      </c>
      <c r="F79" s="40">
        <f t="shared" si="21"/>
        <v>0</v>
      </c>
      <c r="G79" s="41">
        <f t="shared" si="23"/>
        <v>0</v>
      </c>
      <c r="H79" s="27">
        <f t="shared" si="38"/>
        <v>0</v>
      </c>
      <c r="I79" s="42">
        <f t="shared" si="24"/>
        <v>0</v>
      </c>
      <c r="J79" s="26">
        <f t="shared" si="27"/>
        <v>0</v>
      </c>
      <c r="K79" s="29">
        <f t="shared" si="39"/>
        <v>0</v>
      </c>
      <c r="L79" s="39">
        <f t="shared" si="28"/>
        <v>0</v>
      </c>
      <c r="M79" s="43">
        <f t="shared" si="29"/>
        <v>0</v>
      </c>
      <c r="N79" s="44">
        <f t="shared" si="30"/>
        <v>0</v>
      </c>
      <c r="O79" s="32">
        <f t="shared" si="40"/>
        <v>0</v>
      </c>
      <c r="P79" s="33">
        <f t="shared" si="31"/>
        <v>0</v>
      </c>
      <c r="Q79" s="34">
        <f t="shared" si="32"/>
        <v>0</v>
      </c>
      <c r="R79" s="34">
        <f t="shared" si="33"/>
        <v>0</v>
      </c>
      <c r="S79" s="34">
        <f t="shared" si="34"/>
        <v>0</v>
      </c>
      <c r="T79" s="34">
        <f t="shared" si="35"/>
        <v>0</v>
      </c>
      <c r="U79" s="34">
        <f t="shared" si="25"/>
        <v>0</v>
      </c>
    </row>
    <row r="80" spans="1:21" ht="19.5" customHeight="1">
      <c r="A80" s="36"/>
      <c r="B80" s="37">
        <f t="shared" si="36"/>
        <v>73</v>
      </c>
      <c r="C80" s="22">
        <f t="shared" si="37"/>
        <v>0</v>
      </c>
      <c r="D80" s="38">
        <f t="shared" si="26"/>
        <v>-73</v>
      </c>
      <c r="E80" s="39">
        <f t="shared" si="22"/>
        <v>0</v>
      </c>
      <c r="F80" s="40">
        <f t="shared" si="21"/>
        <v>0</v>
      </c>
      <c r="G80" s="41">
        <f t="shared" si="23"/>
        <v>0</v>
      </c>
      <c r="H80" s="27">
        <f t="shared" si="38"/>
        <v>0</v>
      </c>
      <c r="I80" s="42">
        <f t="shared" si="24"/>
        <v>0</v>
      </c>
      <c r="J80" s="26">
        <f t="shared" si="27"/>
        <v>0</v>
      </c>
      <c r="K80" s="29">
        <f t="shared" si="39"/>
        <v>0</v>
      </c>
      <c r="L80" s="39">
        <f t="shared" si="28"/>
        <v>0</v>
      </c>
      <c r="M80" s="43">
        <f t="shared" si="29"/>
        <v>0</v>
      </c>
      <c r="N80" s="44">
        <f t="shared" si="30"/>
        <v>0</v>
      </c>
      <c r="O80" s="32">
        <f t="shared" si="40"/>
        <v>0</v>
      </c>
      <c r="P80" s="33">
        <f t="shared" si="31"/>
        <v>0</v>
      </c>
      <c r="Q80" s="34">
        <f t="shared" si="32"/>
        <v>0</v>
      </c>
      <c r="R80" s="34">
        <f t="shared" si="33"/>
        <v>0</v>
      </c>
      <c r="S80" s="34">
        <f t="shared" si="34"/>
        <v>0</v>
      </c>
      <c r="T80" s="34">
        <f t="shared" si="35"/>
        <v>0</v>
      </c>
      <c r="U80" s="34">
        <f t="shared" si="25"/>
        <v>0</v>
      </c>
    </row>
    <row r="81" spans="1:21" ht="19.5" customHeight="1">
      <c r="A81" s="36"/>
      <c r="B81" s="37">
        <f t="shared" si="36"/>
        <v>74</v>
      </c>
      <c r="C81" s="22">
        <f t="shared" si="37"/>
        <v>0</v>
      </c>
      <c r="D81" s="38">
        <f t="shared" si="26"/>
        <v>-74</v>
      </c>
      <c r="E81" s="39">
        <f t="shared" si="22"/>
        <v>0</v>
      </c>
      <c r="F81" s="40">
        <f t="shared" si="21"/>
        <v>0</v>
      </c>
      <c r="G81" s="41">
        <f t="shared" si="23"/>
        <v>0</v>
      </c>
      <c r="H81" s="27">
        <f t="shared" si="38"/>
        <v>0</v>
      </c>
      <c r="I81" s="42">
        <f t="shared" si="24"/>
        <v>0</v>
      </c>
      <c r="J81" s="26">
        <f t="shared" si="27"/>
        <v>0</v>
      </c>
      <c r="K81" s="29">
        <f t="shared" si="39"/>
        <v>0</v>
      </c>
      <c r="L81" s="39">
        <f t="shared" si="28"/>
        <v>0</v>
      </c>
      <c r="M81" s="43">
        <f t="shared" si="29"/>
        <v>0</v>
      </c>
      <c r="N81" s="44">
        <f t="shared" si="30"/>
        <v>0</v>
      </c>
      <c r="O81" s="32">
        <f t="shared" si="40"/>
        <v>0</v>
      </c>
      <c r="P81" s="33">
        <f t="shared" si="31"/>
        <v>0</v>
      </c>
      <c r="Q81" s="34">
        <f t="shared" si="32"/>
        <v>0</v>
      </c>
      <c r="R81" s="34">
        <f t="shared" si="33"/>
        <v>0</v>
      </c>
      <c r="S81" s="34">
        <f t="shared" si="34"/>
        <v>0</v>
      </c>
      <c r="T81" s="34">
        <f t="shared" si="35"/>
        <v>0</v>
      </c>
      <c r="U81" s="34">
        <f t="shared" si="25"/>
        <v>0</v>
      </c>
    </row>
    <row r="82" spans="1:21" ht="19.5" customHeight="1">
      <c r="A82" s="36"/>
      <c r="B82" s="37">
        <f t="shared" si="36"/>
        <v>75</v>
      </c>
      <c r="C82" s="22">
        <f t="shared" si="37"/>
        <v>0</v>
      </c>
      <c r="D82" s="38">
        <f t="shared" si="26"/>
        <v>-75</v>
      </c>
      <c r="E82" s="39">
        <f t="shared" si="22"/>
        <v>0</v>
      </c>
      <c r="F82" s="40">
        <f t="shared" si="21"/>
        <v>0</v>
      </c>
      <c r="G82" s="41">
        <f t="shared" si="23"/>
        <v>0</v>
      </c>
      <c r="H82" s="27">
        <f t="shared" si="38"/>
        <v>0</v>
      </c>
      <c r="I82" s="42">
        <f t="shared" si="24"/>
        <v>0</v>
      </c>
      <c r="J82" s="26">
        <f t="shared" si="27"/>
        <v>0</v>
      </c>
      <c r="K82" s="29">
        <f t="shared" si="39"/>
        <v>0</v>
      </c>
      <c r="L82" s="39">
        <f t="shared" si="28"/>
        <v>0</v>
      </c>
      <c r="M82" s="43">
        <f t="shared" si="29"/>
        <v>0</v>
      </c>
      <c r="N82" s="44">
        <f t="shared" si="30"/>
        <v>0</v>
      </c>
      <c r="O82" s="32">
        <f t="shared" si="40"/>
        <v>0</v>
      </c>
      <c r="P82" s="33">
        <f t="shared" si="31"/>
        <v>0</v>
      </c>
      <c r="Q82" s="34">
        <f t="shared" si="32"/>
        <v>0</v>
      </c>
      <c r="R82" s="34">
        <f t="shared" si="33"/>
        <v>0</v>
      </c>
      <c r="S82" s="34">
        <f t="shared" si="34"/>
        <v>0</v>
      </c>
      <c r="T82" s="34">
        <f t="shared" si="35"/>
        <v>0</v>
      </c>
      <c r="U82" s="34">
        <f t="shared" si="25"/>
        <v>0</v>
      </c>
    </row>
    <row r="83" spans="1:21" ht="19.5" customHeight="1">
      <c r="A83" s="36"/>
      <c r="B83" s="37">
        <f t="shared" si="36"/>
        <v>76</v>
      </c>
      <c r="C83" s="22">
        <f t="shared" si="37"/>
        <v>0</v>
      </c>
      <c r="D83" s="38">
        <f t="shared" si="26"/>
        <v>-76</v>
      </c>
      <c r="E83" s="39">
        <f t="shared" si="22"/>
        <v>0</v>
      </c>
      <c r="F83" s="40">
        <f t="shared" si="21"/>
        <v>0</v>
      </c>
      <c r="G83" s="41">
        <f t="shared" si="23"/>
        <v>0</v>
      </c>
      <c r="H83" s="27">
        <f t="shared" si="38"/>
        <v>0</v>
      </c>
      <c r="I83" s="42">
        <f t="shared" si="24"/>
        <v>0</v>
      </c>
      <c r="J83" s="26">
        <f t="shared" si="27"/>
        <v>0</v>
      </c>
      <c r="K83" s="29">
        <f t="shared" si="39"/>
        <v>0</v>
      </c>
      <c r="L83" s="39">
        <f t="shared" si="28"/>
        <v>0</v>
      </c>
      <c r="M83" s="43">
        <f t="shared" si="29"/>
        <v>0</v>
      </c>
      <c r="N83" s="44">
        <f t="shared" si="30"/>
        <v>0</v>
      </c>
      <c r="O83" s="32">
        <f t="shared" si="40"/>
        <v>0</v>
      </c>
      <c r="P83" s="33">
        <f t="shared" si="31"/>
        <v>0</v>
      </c>
      <c r="Q83" s="34">
        <f t="shared" si="32"/>
        <v>0</v>
      </c>
      <c r="R83" s="34">
        <f t="shared" si="33"/>
        <v>0</v>
      </c>
      <c r="S83" s="34">
        <f t="shared" si="34"/>
        <v>0</v>
      </c>
      <c r="T83" s="34">
        <f t="shared" si="35"/>
        <v>0</v>
      </c>
      <c r="U83" s="34">
        <f t="shared" si="25"/>
        <v>0</v>
      </c>
    </row>
    <row r="84" spans="1:21" ht="19.5" customHeight="1">
      <c r="A84" s="36"/>
      <c r="B84" s="37">
        <f t="shared" si="36"/>
        <v>77</v>
      </c>
      <c r="C84" s="22">
        <f t="shared" si="37"/>
        <v>0</v>
      </c>
      <c r="D84" s="38">
        <f t="shared" si="26"/>
        <v>-77</v>
      </c>
      <c r="E84" s="39">
        <f t="shared" si="22"/>
        <v>0</v>
      </c>
      <c r="F84" s="40">
        <f t="shared" si="21"/>
        <v>0</v>
      </c>
      <c r="G84" s="41">
        <f t="shared" si="23"/>
        <v>0</v>
      </c>
      <c r="H84" s="27">
        <f t="shared" si="38"/>
        <v>0</v>
      </c>
      <c r="I84" s="42">
        <f t="shared" si="24"/>
        <v>0</v>
      </c>
      <c r="J84" s="26">
        <f t="shared" si="27"/>
        <v>0</v>
      </c>
      <c r="K84" s="29">
        <f t="shared" si="39"/>
        <v>0</v>
      </c>
      <c r="L84" s="39">
        <f t="shared" si="28"/>
        <v>0</v>
      </c>
      <c r="M84" s="43">
        <f t="shared" si="29"/>
        <v>0</v>
      </c>
      <c r="N84" s="44">
        <f t="shared" si="30"/>
        <v>0</v>
      </c>
      <c r="O84" s="32">
        <f t="shared" si="40"/>
        <v>0</v>
      </c>
      <c r="P84" s="33">
        <f t="shared" si="31"/>
        <v>0</v>
      </c>
      <c r="Q84" s="34">
        <f t="shared" si="32"/>
        <v>0</v>
      </c>
      <c r="R84" s="34">
        <f t="shared" si="33"/>
        <v>0</v>
      </c>
      <c r="S84" s="34">
        <f t="shared" si="34"/>
        <v>0</v>
      </c>
      <c r="T84" s="34">
        <f t="shared" si="35"/>
        <v>0</v>
      </c>
      <c r="U84" s="34">
        <f t="shared" si="25"/>
        <v>0</v>
      </c>
    </row>
    <row r="85" spans="1:21" ht="19.5" customHeight="1">
      <c r="A85" s="36"/>
      <c r="B85" s="37">
        <f t="shared" si="36"/>
        <v>78</v>
      </c>
      <c r="C85" s="22">
        <f t="shared" si="37"/>
        <v>0</v>
      </c>
      <c r="D85" s="38">
        <f t="shared" si="26"/>
        <v>-78</v>
      </c>
      <c r="E85" s="39">
        <f t="shared" si="22"/>
        <v>0</v>
      </c>
      <c r="F85" s="40">
        <f t="shared" si="21"/>
        <v>0</v>
      </c>
      <c r="G85" s="41">
        <f t="shared" si="23"/>
        <v>0</v>
      </c>
      <c r="H85" s="27">
        <f t="shared" si="38"/>
        <v>0</v>
      </c>
      <c r="I85" s="42">
        <f t="shared" si="24"/>
        <v>0</v>
      </c>
      <c r="J85" s="26">
        <f t="shared" si="27"/>
        <v>0</v>
      </c>
      <c r="K85" s="29">
        <f t="shared" si="39"/>
        <v>0</v>
      </c>
      <c r="L85" s="39">
        <f t="shared" si="28"/>
        <v>0</v>
      </c>
      <c r="M85" s="43">
        <f t="shared" si="29"/>
        <v>0</v>
      </c>
      <c r="N85" s="44">
        <f t="shared" si="30"/>
        <v>0</v>
      </c>
      <c r="O85" s="32">
        <f t="shared" si="40"/>
        <v>0</v>
      </c>
      <c r="P85" s="33">
        <f t="shared" si="31"/>
        <v>0</v>
      </c>
      <c r="Q85" s="34">
        <f t="shared" si="32"/>
        <v>0</v>
      </c>
      <c r="R85" s="34">
        <f t="shared" si="33"/>
        <v>0</v>
      </c>
      <c r="S85" s="34">
        <f t="shared" si="34"/>
        <v>0</v>
      </c>
      <c r="T85" s="34">
        <f t="shared" si="35"/>
        <v>0</v>
      </c>
      <c r="U85" s="34">
        <f t="shared" si="25"/>
        <v>0</v>
      </c>
    </row>
    <row r="86" spans="1:21" ht="19.5" customHeight="1">
      <c r="A86" s="36"/>
      <c r="B86" s="37">
        <f t="shared" si="36"/>
        <v>79</v>
      </c>
      <c r="C86" s="22">
        <f t="shared" si="37"/>
        <v>0</v>
      </c>
      <c r="D86" s="38">
        <f t="shared" si="26"/>
        <v>-79</v>
      </c>
      <c r="E86" s="39">
        <f t="shared" si="22"/>
        <v>0</v>
      </c>
      <c r="F86" s="40">
        <f t="shared" si="21"/>
        <v>0</v>
      </c>
      <c r="G86" s="41">
        <f t="shared" si="23"/>
        <v>0</v>
      </c>
      <c r="H86" s="27">
        <f t="shared" si="38"/>
        <v>0</v>
      </c>
      <c r="I86" s="42">
        <f t="shared" si="24"/>
        <v>0</v>
      </c>
      <c r="J86" s="26">
        <f t="shared" si="27"/>
        <v>0</v>
      </c>
      <c r="K86" s="29">
        <f t="shared" si="39"/>
        <v>0</v>
      </c>
      <c r="L86" s="39">
        <f t="shared" si="28"/>
        <v>0</v>
      </c>
      <c r="M86" s="43">
        <f t="shared" si="29"/>
        <v>0</v>
      </c>
      <c r="N86" s="44">
        <f t="shared" si="30"/>
        <v>0</v>
      </c>
      <c r="O86" s="32">
        <f t="shared" si="40"/>
        <v>0</v>
      </c>
      <c r="P86" s="33">
        <f t="shared" si="31"/>
        <v>0</v>
      </c>
      <c r="Q86" s="34">
        <f t="shared" si="32"/>
        <v>0</v>
      </c>
      <c r="R86" s="34">
        <f t="shared" si="33"/>
        <v>0</v>
      </c>
      <c r="S86" s="34">
        <f t="shared" si="34"/>
        <v>0</v>
      </c>
      <c r="T86" s="34">
        <f t="shared" si="35"/>
        <v>0</v>
      </c>
      <c r="U86" s="34">
        <f t="shared" si="25"/>
        <v>0</v>
      </c>
    </row>
    <row r="87" spans="1:21" ht="19.5" customHeight="1">
      <c r="A87" s="45"/>
      <c r="B87" s="46">
        <f t="shared" si="36"/>
        <v>80</v>
      </c>
      <c r="C87" s="72">
        <f t="shared" si="37"/>
        <v>0</v>
      </c>
      <c r="D87" s="47">
        <f t="shared" si="26"/>
        <v>-80</v>
      </c>
      <c r="E87" s="48">
        <f t="shared" si="22"/>
        <v>0</v>
      </c>
      <c r="F87" s="49">
        <f t="shared" si="21"/>
        <v>0</v>
      </c>
      <c r="G87" s="50">
        <f t="shared" si="23"/>
        <v>0</v>
      </c>
      <c r="H87" s="27">
        <f t="shared" si="38"/>
        <v>0</v>
      </c>
      <c r="I87" s="51">
        <f t="shared" si="24"/>
        <v>0</v>
      </c>
      <c r="J87" s="26">
        <f t="shared" si="27"/>
        <v>0</v>
      </c>
      <c r="K87" s="29">
        <f t="shared" si="39"/>
        <v>0</v>
      </c>
      <c r="L87" s="48">
        <f t="shared" si="28"/>
        <v>0</v>
      </c>
      <c r="M87" s="52">
        <f t="shared" si="29"/>
        <v>0</v>
      </c>
      <c r="N87" s="53">
        <f t="shared" si="30"/>
        <v>0</v>
      </c>
      <c r="O87" s="32">
        <f t="shared" si="40"/>
        <v>0</v>
      </c>
      <c r="P87" s="33">
        <f t="shared" si="31"/>
        <v>0</v>
      </c>
      <c r="Q87" s="34">
        <f t="shared" si="32"/>
        <v>0</v>
      </c>
      <c r="R87" s="34">
        <f t="shared" si="33"/>
        <v>0</v>
      </c>
      <c r="S87" s="34">
        <f t="shared" si="34"/>
        <v>0</v>
      </c>
      <c r="T87" s="34">
        <f t="shared" si="35"/>
        <v>0</v>
      </c>
      <c r="U87" s="34">
        <f t="shared" si="25"/>
        <v>0</v>
      </c>
    </row>
    <row r="88" spans="1:21" ht="19.5" hidden="1" customHeight="1">
      <c r="D88" s="35"/>
      <c r="P88" s="33">
        <f t="shared" si="31"/>
        <v>0</v>
      </c>
    </row>
    <row r="89" spans="1:21" ht="19.5" hidden="1" customHeight="1">
      <c r="D89" s="35"/>
      <c r="F89" s="43">
        <f t="shared" ref="F89:G89" si="41">SUM(F7:F88)</f>
        <v>0</v>
      </c>
      <c r="G89" s="43">
        <f t="shared" si="41"/>
        <v>0</v>
      </c>
      <c r="H89" s="43">
        <f>MAX(H7:H88)</f>
        <v>0</v>
      </c>
      <c r="I89" s="43">
        <f>SUM(I7:I87)</f>
        <v>0</v>
      </c>
      <c r="J89" s="43">
        <f t="shared" ref="J89:O89" si="42">MAX(J7:J88)</f>
        <v>0</v>
      </c>
      <c r="K89" s="43">
        <f t="shared" si="42"/>
        <v>0</v>
      </c>
      <c r="L89" s="43">
        <f>SUM(L7:L87)</f>
        <v>0</v>
      </c>
      <c r="M89" s="43">
        <f>SUM(M7:M87)</f>
        <v>0</v>
      </c>
      <c r="N89" s="43">
        <f t="shared" si="42"/>
        <v>0</v>
      </c>
      <c r="O89" s="43">
        <f t="shared" si="42"/>
        <v>0</v>
      </c>
      <c r="P89" s="33">
        <f t="shared" si="31"/>
        <v>0</v>
      </c>
    </row>
    <row r="90" spans="1:21" ht="19.5" hidden="1" customHeight="1">
      <c r="D90" s="35"/>
      <c r="P90" s="33">
        <f t="shared" si="31"/>
        <v>0</v>
      </c>
    </row>
    <row r="92" spans="1:21" s="69" customFormat="1" ht="27.5">
      <c r="A92" s="68"/>
      <c r="B92" s="68"/>
      <c r="D92" s="70"/>
      <c r="E92" s="71" t="s">
        <v>27</v>
      </c>
      <c r="H92" s="69" t="s">
        <v>26</v>
      </c>
    </row>
    <row r="93" spans="1:21" ht="12.5"/>
    <row r="94" spans="1:21" ht="12.5"/>
    <row r="95" spans="1:21" ht="90.5">
      <c r="F95" s="67"/>
    </row>
    <row r="96" spans="1:21" ht="19.5" customHeight="1">
      <c r="H96" s="55"/>
    </row>
  </sheetData>
  <mergeCells count="9">
    <mergeCell ref="N5:N6"/>
    <mergeCell ref="O5:O6"/>
    <mergeCell ref="P5:P6"/>
    <mergeCell ref="A1:D3"/>
    <mergeCell ref="A4:C4"/>
    <mergeCell ref="G5:G6"/>
    <mergeCell ref="H5:H6"/>
    <mergeCell ref="J5:J6"/>
    <mergeCell ref="K5:K6"/>
  </mergeCells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เป้าหมายการออม</vt:lpstr>
      <vt:lpstr>งบดุล</vt:lpstr>
      <vt:lpstr>งบรายได้และค่าใช้จ่าย</vt:lpstr>
      <vt:lpstr>saving plan</vt:lpstr>
      <vt:lpstr>งบดุล!Print_Area</vt:lpstr>
      <vt:lpstr>งบรายได้และค่าใช้จ่าย!Print_Area</vt:lpstr>
      <vt:lpstr>งบดุล!Print_Titles</vt:lpstr>
      <vt:lpstr>งบรายได้และค่าใช้จ่าย!Print_Titles</vt:lpstr>
    </vt:vector>
  </TitlesOfParts>
  <Company>OKD Win8.1x64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OKD</dc:creator>
  <cp:lastModifiedBy>chyuth</cp:lastModifiedBy>
  <cp:lastPrinted>2017-02-21T17:36:28Z</cp:lastPrinted>
  <dcterms:created xsi:type="dcterms:W3CDTF">2015-11-10T17:48:48Z</dcterms:created>
  <dcterms:modified xsi:type="dcterms:W3CDTF">2019-03-26T07:51:23Z</dcterms:modified>
</cp:coreProperties>
</file>